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mc:AlternateContent xmlns:mc="http://schemas.openxmlformats.org/markup-compatibility/2006">
    <mc:Choice Requires="x15">
      <x15ac:absPath xmlns:x15ac="http://schemas.microsoft.com/office/spreadsheetml/2010/11/ac" url="https://dwpgovuk.sharepoint.com/sites/AccessibilityTestingTeam_19/Shared Documents/Evidence and Compliance/Testing Template masters/"/>
    </mc:Choice>
  </mc:AlternateContent>
  <xr:revisionPtr revIDLastSave="358" documentId="8_{DED49EEB-5940-4D2C-A9FE-C5535B369FC3}" xr6:coauthVersionLast="47" xr6:coauthVersionMax="47" xr10:uidLastSave="{896AE5A1-6885-4226-8DF4-0D9FEBB81F7F}"/>
  <bookViews>
    <workbookView xWindow="-28920" yWindow="-120" windowWidth="29040" windowHeight="15840" tabRatio="745" activeTab="1" xr2:uid="{00000000-000D-0000-FFFF-FFFF00000000}"/>
  </bookViews>
  <sheets>
    <sheet name="Index" sheetId="5" r:id="rId1"/>
    <sheet name="Instructions" sheetId="6" r:id="rId2"/>
    <sheet name="Test Information - To Complete" sheetId="9" r:id="rId3"/>
    <sheet name="Tests - To Complete" sheetId="8" r:id="rId4"/>
    <sheet name="Summary of results" sheetId="4" r:id="rId5"/>
    <sheet name="Action plan" sheetId="3" r:id="rId6"/>
    <sheet name="Data" sheetId="2" state="hidden" r:id="rId7"/>
  </sheets>
  <externalReferences>
    <externalReference r:id="rId8"/>
    <externalReference r:id="rId9"/>
  </externalReferences>
  <definedNames>
    <definedName name="_xlnm._FilterDatabase" localSheetId="3" hidden="1">'Tests - To Complete'!$B$1:$B$25</definedName>
    <definedName name="Test1Results">'[1]ZoomText Tests'!$F$5:$Y$5</definedName>
    <definedName name="Test2Results">'[1]ZoomText Tests'!$F$7:$Y$7</definedName>
    <definedName name="Test3Results">'[1]ZoomText Tests'!$F$9:$Y$9</definedName>
    <definedName name="Test4Results">'[1]ZoomText Tests'!$F$11:$Y$11</definedName>
    <definedName name="Test5Results">'[1]ZoomText Tests'!$F$13:$Y$13</definedName>
    <definedName name="Test6Results">'[1]ZoomText Tests'!$F$15:$Y$15</definedName>
    <definedName name="Test7Results">'[1]ZoomText Tests'!$F$17:$Y$17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5" i="8" l="1"/>
  <c r="X25" i="8"/>
  <c r="W25" i="8"/>
  <c r="V25" i="8"/>
  <c r="U25" i="8"/>
  <c r="T25" i="8"/>
  <c r="S25" i="8"/>
  <c r="R25" i="8"/>
  <c r="Q25" i="8"/>
  <c r="P25" i="8"/>
  <c r="O25" i="8"/>
  <c r="N25" i="8"/>
  <c r="M25" i="8"/>
  <c r="L25" i="8"/>
  <c r="K25" i="8"/>
  <c r="J25" i="8"/>
  <c r="I25" i="8"/>
  <c r="H25" i="8"/>
  <c r="G25" i="8"/>
  <c r="F25" i="8"/>
  <c r="Y26" i="8"/>
  <c r="X26" i="8"/>
  <c r="W26" i="8"/>
  <c r="V26" i="8"/>
  <c r="U26" i="8"/>
  <c r="T26" i="8"/>
  <c r="S26" i="8"/>
  <c r="R26" i="8"/>
  <c r="Q26" i="8"/>
  <c r="P26" i="8"/>
  <c r="O26" i="8"/>
  <c r="N26" i="8"/>
  <c r="M26" i="8"/>
  <c r="L26" i="8"/>
  <c r="K26" i="8"/>
  <c r="J26" i="8"/>
  <c r="I26" i="8"/>
  <c r="H26" i="8"/>
  <c r="G26" i="8"/>
  <c r="F26" i="8"/>
  <c r="D12" i="4"/>
  <c r="D11" i="4"/>
  <c r="D10" i="4"/>
  <c r="D9" i="4"/>
  <c r="D8" i="4"/>
  <c r="D7" i="4"/>
  <c r="D6" i="4"/>
  <c r="E12" i="4"/>
  <c r="E11" i="4"/>
  <c r="E10" i="4"/>
  <c r="E9" i="4"/>
  <c r="E8" i="4"/>
  <c r="E7" i="4"/>
  <c r="E6" i="4"/>
  <c r="E5" i="4"/>
  <c r="D5" i="4"/>
  <c r="E18" i="8"/>
  <c r="E6" i="8" l="1"/>
  <c r="E12" i="8"/>
  <c r="E10" i="8"/>
  <c r="E20" i="8"/>
  <c r="E16" i="8"/>
  <c r="E14" i="8"/>
  <c r="E8" i="8"/>
  <c r="I24" i="8" l="1"/>
  <c r="G24" i="8"/>
  <c r="C12" i="4" l="1"/>
  <c r="B12" i="3" s="1"/>
  <c r="C11" i="4"/>
  <c r="B11" i="3" s="1"/>
  <c r="C10" i="4"/>
  <c r="B10" i="3" s="1"/>
  <c r="C9" i="4"/>
  <c r="B9" i="3" s="1"/>
  <c r="C8" i="4"/>
  <c r="B8" i="3" s="1"/>
  <c r="C7" i="4"/>
  <c r="B7" i="3" s="1"/>
  <c r="C6" i="4"/>
  <c r="C5" i="4"/>
  <c r="B12" i="4"/>
  <c r="B11" i="4"/>
  <c r="B10" i="4"/>
  <c r="B9" i="4"/>
  <c r="B8" i="4"/>
  <c r="B7" i="4"/>
  <c r="Y24" i="8"/>
  <c r="X24" i="8"/>
  <c r="W24" i="8"/>
  <c r="V24" i="8"/>
  <c r="U24" i="8"/>
  <c r="T24" i="8"/>
  <c r="S24" i="8"/>
  <c r="R24" i="8"/>
  <c r="Q24" i="8"/>
  <c r="P24" i="8"/>
  <c r="O24" i="8"/>
  <c r="N24" i="8"/>
  <c r="M24" i="8"/>
  <c r="L24" i="8"/>
  <c r="K24" i="8"/>
  <c r="J24" i="8"/>
  <c r="H24" i="8"/>
  <c r="F24" i="8"/>
  <c r="Y23" i="8"/>
  <c r="X23" i="8"/>
  <c r="W23" i="8"/>
  <c r="V23" i="8"/>
  <c r="U23" i="8"/>
  <c r="T23" i="8"/>
  <c r="S23" i="8"/>
  <c r="R23" i="8"/>
  <c r="Q23" i="8"/>
  <c r="P23" i="8"/>
  <c r="O23" i="8"/>
  <c r="N23" i="8"/>
  <c r="M23" i="8"/>
  <c r="L23" i="8"/>
  <c r="K23" i="8"/>
  <c r="J23" i="8"/>
  <c r="I23" i="8"/>
  <c r="H23" i="8"/>
  <c r="G23" i="8"/>
  <c r="F23" i="8"/>
  <c r="B5" i="3" l="1"/>
  <c r="B5" i="4"/>
  <c r="B6" i="3"/>
  <c r="B6" i="4"/>
  <c r="C13" i="4" l="1"/>
  <c r="E13" i="4"/>
  <c r="B13" i="4" l="1"/>
  <c r="G27" i="8"/>
  <c r="O27" i="8"/>
  <c r="W27" i="8"/>
  <c r="H27" i="8"/>
  <c r="P27" i="8"/>
  <c r="X27" i="8"/>
  <c r="I27" i="8"/>
  <c r="Q27" i="8"/>
  <c r="Y27" i="8"/>
  <c r="J27" i="8"/>
  <c r="R27" i="8"/>
  <c r="K27" i="8"/>
  <c r="N27" i="8"/>
  <c r="V27" i="8"/>
  <c r="S27" i="8"/>
  <c r="L27" i="8"/>
  <c r="T27" i="8"/>
  <c r="M27" i="8"/>
  <c r="U27" i="8"/>
  <c r="F27" i="8"/>
  <c r="D13" i="4" l="1"/>
</calcChain>
</file>

<file path=xl/sharedStrings.xml><?xml version="1.0" encoding="utf-8"?>
<sst xmlns="http://schemas.openxmlformats.org/spreadsheetml/2006/main" count="350" uniqueCount="145">
  <si>
    <t>Instructions</t>
  </si>
  <si>
    <t>Summary of results</t>
  </si>
  <si>
    <t>Action plan</t>
  </si>
  <si>
    <t>Fields to complete before start of tests</t>
  </si>
  <si>
    <t>Blank cell, tables start at cell A4</t>
  </si>
  <si>
    <t>Field</t>
  </si>
  <si>
    <t>Notes</t>
  </si>
  <si>
    <t>Complete screen titles as required (these are the screens agreed on as a representative of journey flow and spread of elements e.g. check boxes, radio buttons etc)</t>
  </si>
  <si>
    <t>How to complete the tests</t>
  </si>
  <si>
    <t>Blank cell, next table starts at cell A13</t>
  </si>
  <si>
    <t>Example</t>
  </si>
  <si>
    <t>Step 1: Read and follow instructions for each test.</t>
  </si>
  <si>
    <t>Step 2: Choose result from drop down</t>
  </si>
  <si>
    <t>Step 3: If there are any relevant comments, please write these in the box below (e.g. cell D10)</t>
  </si>
  <si>
    <t>Note your observations if a "Pass" or reasons if a "Fail"</t>
  </si>
  <si>
    <t>Step 4: Repeat steps 1-3  as required for all other tests.</t>
  </si>
  <si>
    <t>No example</t>
  </si>
  <si>
    <t>Explanation - use of drop down results</t>
  </si>
  <si>
    <t>Blank cell, next table starts at cell A20</t>
  </si>
  <si>
    <t>Dropdown Option</t>
  </si>
  <si>
    <t>Explanation</t>
  </si>
  <si>
    <t>Pass</t>
  </si>
  <si>
    <t xml:space="preserve">Screen has passed Test/WCAG Criteria </t>
  </si>
  <si>
    <t>Fail</t>
  </si>
  <si>
    <t>Screen has failed Test/WCAG Criteria</t>
  </si>
  <si>
    <t>Test not applicable, for example, check links when no links on page</t>
  </si>
  <si>
    <t>Not tested, for example, check timeout message that is displayed after 8 hours of inactivity</t>
  </si>
  <si>
    <t>Blank cell, testing information table starts at cell A4, test recording table starts at cell A8</t>
  </si>
  <si>
    <t>Testing Information</t>
  </si>
  <si>
    <t>Test Recording</t>
  </si>
  <si>
    <t>Test Instructions</t>
  </si>
  <si>
    <t>Relevant WCAG Criteria</t>
  </si>
  <si>
    <t>Fails</t>
  </si>
  <si>
    <t>Screen 1</t>
  </si>
  <si>
    <t>Screen 2</t>
  </si>
  <si>
    <t>Screen 3</t>
  </si>
  <si>
    <t>Screen 4</t>
  </si>
  <si>
    <t>Screen 5</t>
  </si>
  <si>
    <t>Screen 6</t>
  </si>
  <si>
    <t>Screen 7</t>
  </si>
  <si>
    <t>Screen 8</t>
  </si>
  <si>
    <t>Screen 9</t>
  </si>
  <si>
    <t>Screen 10</t>
  </si>
  <si>
    <t>Screen 11</t>
  </si>
  <si>
    <t>Screen 12</t>
  </si>
  <si>
    <t>Screen 13</t>
  </si>
  <si>
    <t>Screen 14</t>
  </si>
  <si>
    <t>Screen 15</t>
  </si>
  <si>
    <t>Screen 16</t>
  </si>
  <si>
    <t>Screen 17</t>
  </si>
  <si>
    <t>Screen 18</t>
  </si>
  <si>
    <t>Screen 19</t>
  </si>
  <si>
    <t>Screen 20</t>
  </si>
  <si>
    <t>Test 01 - Observations and instructions</t>
  </si>
  <si>
    <t xml:space="preserve">1. Load the page. Make sure no content is missing off the left or right of the page. 
2. Say "scroll down" to scroll down, and again check for truncated content. 
3. Keep using the "scroll down" command and repeating the check until you get to the bottom of the page. 
4. At the bottom of the page, say "scroll up" and make sure you can scroll back to the top in increments the same way. 
5. Once you're back at the top, say "scroll to bottom" and make sure when the page stops scrolling you are at the bottom of the page. 
6. Use the command "scroll to top" and make sure when the page stops scrolling you are back at the top of the page. </t>
  </si>
  <si>
    <t>Confirm that all the content on the page can be read by just scrolling up and down, and that no horizontal scrolling is required. 
WCAG only allows horizontal scrolling for certain types of content if it is absolutely necessary. If you do have to horizontally scroll to see some content, make sure it is on the following exception list: 
• Images required for understanding, such as a map or diagram
• Video
• Games
• Presentations
• Data tables, but not individual cells
• Interfaces where it is necessary to keep the toolbars in view while manipulating content</t>
  </si>
  <si>
    <t>WCAG - 1.4.10 Reflow - Level AA</t>
  </si>
  <si>
    <t>Test 02 - Observations and instructions</t>
  </si>
  <si>
    <t>WCAG - 1.3.1 Info and Relationships - Level A
WCAG - 2.4.6 Headings and Labels - Level AA
WCAG - 3.2.4 Consistent Identification - Level AA
WCAG - 3.2.6 Consistent Help - Level A
WCAG - 4.1.2 Name, Role, Value - Level A</t>
  </si>
  <si>
    <t>Test 03 - Observations and instructions</t>
  </si>
  <si>
    <t>WCAG - 2.4.3 Focus Order - Level A
WCAG - 2.4.7 Focus Visible - Level AA
WCAG - 2.4.11 Focus Not Obscured - Level AA
WCAG - 3.2.1 On Focus - Level A</t>
  </si>
  <si>
    <t>Test 04 - Observations and instructions</t>
  </si>
  <si>
    <t>WCAG - 3.2.2 On Input - Level A</t>
  </si>
  <si>
    <t>Test 05 - Observations and instructions</t>
  </si>
  <si>
    <t>macOS Voice Control usability</t>
  </si>
  <si>
    <t>Test 06 - Observations and instructions</t>
  </si>
  <si>
    <t>Confirm that validation errors are not caused by the users use of capital letters. 
For example, on a postcode field, the following should all be valid: 
• SW1 2AA 
• sw1 2aa 
• Sw1 2Aa.</t>
  </si>
  <si>
    <t>Test 07 - Observations and instructions</t>
  </si>
  <si>
    <t>3.3.8 Accessible Authentication (Minimum)
macOS Voice Control usability</t>
  </si>
  <si>
    <t>Test 08 - Observations and instructions</t>
  </si>
  <si>
    <t>The testing totals table starts in cell E26</t>
  </si>
  <si>
    <t>Totals</t>
  </si>
  <si>
    <t>Total</t>
  </si>
  <si>
    <t>Blank cell, table starts at cell A4</t>
  </si>
  <si>
    <t>Passes</t>
  </si>
  <si>
    <r>
      <rPr>
        <b/>
        <sz val="14"/>
        <color theme="0"/>
        <rFont val="Arial"/>
        <family val="2"/>
      </rPr>
      <t>Action Plan</t>
    </r>
    <r>
      <rPr>
        <sz val="14"/>
        <color theme="0"/>
        <rFont val="Arial"/>
        <family val="2"/>
      </rPr>
      <t xml:space="preserve">
This sheet is for you to create an action plan to remediate the issues you identified in testing. 
The action plan begins in cell A4. If you want to use the filters, you will first need to unprotect the sheet in the Review menu.</t>
    </r>
  </si>
  <si>
    <t>Action Plan</t>
  </si>
  <si>
    <t>Status</t>
  </si>
  <si>
    <t>WCAG criteria</t>
  </si>
  <si>
    <t>Cause of error</t>
  </si>
  <si>
    <t>Action plan to remediate</t>
  </si>
  <si>
    <t>Target date</t>
  </si>
  <si>
    <t>WCAG - 3.3.8 Accessible Authentication (Minimum)
macOS Voice Control usability</t>
  </si>
  <si>
    <r>
      <rPr>
        <b/>
        <sz val="14"/>
        <color theme="0"/>
        <rFont val="Arial"/>
        <family val="2"/>
      </rPr>
      <t>Data</t>
    </r>
    <r>
      <rPr>
        <sz val="14"/>
        <color theme="0"/>
        <rFont val="Arial"/>
        <family val="2"/>
      </rPr>
      <t xml:space="preserve">
This sheet is for administrative purposes only. It carries the data which relates to the testing sheets. You do not need to fill in anything on this sheet.</t>
    </r>
  </si>
  <si>
    <t>Not Present</t>
  </si>
  <si>
    <t>Not Checked</t>
  </si>
  <si>
    <t>Product Manager:</t>
  </si>
  <si>
    <r>
      <rPr>
        <b/>
        <sz val="14"/>
        <color rgb="FFFFFFFF"/>
        <rFont val="Arial"/>
        <family val="2"/>
      </rPr>
      <t xml:space="preserve">Testing Information
</t>
    </r>
    <r>
      <rPr>
        <sz val="14"/>
        <color rgb="FFFFFFFF"/>
        <rFont val="Arial"/>
        <family val="2"/>
      </rPr>
      <t>Testing information can be filled out in the table starting at cell A4. Provide your responses to each item in column B, from row 5 to row 9.
This information must be completed before submitting to the Accessibility Standards and Strategy Team.</t>
    </r>
  </si>
  <si>
    <t>Detail Required:</t>
  </si>
  <si>
    <t>Your Response:</t>
  </si>
  <si>
    <t>Product Name:</t>
  </si>
  <si>
    <t>URL Tested</t>
  </si>
  <si>
    <t>Date Tested:</t>
  </si>
  <si>
    <t>Tester Name:</t>
  </si>
  <si>
    <r>
      <rPr>
        <b/>
        <sz val="14"/>
        <color theme="0"/>
        <rFont val="Arial"/>
        <family val="2"/>
      </rPr>
      <t xml:space="preserve">Index
</t>
    </r>
    <r>
      <rPr>
        <sz val="14"/>
        <color theme="0"/>
        <rFont val="Arial"/>
        <family val="2"/>
      </rPr>
      <t>This workbook provides instructions and a testing template for macOS Voice Control assistive software testing. There are 6 sheets including this index page. Links to the other sheets are below, starting at cell A2.
You can quickly switch between sheets using the keyboard command CTRL +  PageUp or PageDown. 
JAWS users can use the shortcut SHIFT + CTRL + S to open the "Move to Worksheet " dialog.</t>
    </r>
  </si>
  <si>
    <t>Test Information - To Complete</t>
  </si>
  <si>
    <t>Tests - To Complete</t>
  </si>
  <si>
    <t>macOS Voice Control Test 01 - Basic Navigation</t>
  </si>
  <si>
    <t>macOS Voice Control Test 03 - Interactive elements</t>
  </si>
  <si>
    <t>macOS Voice Control Test 02 - Show numbers</t>
  </si>
  <si>
    <t>macOS Voice Control Test 04 - Dictation</t>
  </si>
  <si>
    <t>macOS Voice Control Test 05 - Whitespace</t>
  </si>
  <si>
    <t>macOS Voice Control Test 07 - Copy/Paste</t>
  </si>
  <si>
    <t>What to check</t>
  </si>
  <si>
    <t xml:space="preserve">Confirm that all form fields can be edited easily to meet the format expected by the application. For example, an email address or National Insurance number.  
Confirm that: 
• if the field expects a certain format, that the format can be easily achieved using voice only. 
• you can submit the form with no validation errors. </t>
  </si>
  <si>
    <t xml:space="preserve">For each text field which has an expected format, do the following: 
1. Fill the field in using voice only. You can speak words, and you can use commands to select, undo, capitalise, etc.
You can review all commands for dictating text in Voice Control's commands settings (go to System Settings, Accessibility, Voice Control then Commands...).
2. Submit the form and check for validation errors on the field. 
</t>
  </si>
  <si>
    <t xml:space="preserve">You don't need to use Voice Control for these checks as they are just simulating common problems. For each text field which has validation, do the following: 
1. Fill in the text field as expected, create leading whitespace by adding a space character at the start. 
2. Submit the form and check validation. 
3. Remove the space at the front, then create trailing whitespace by adding a space character to the end. 
4. Submit the form and check validation. 
5. Remove the space at the end, and add whitespace between characters when there is an expected format. For example, an email address such as 'your name @ gmail .com' 
6. Submit the form and check validation. </t>
  </si>
  <si>
    <t>Confirm that whitespace does not cause validation errors, where possible. 
Dictation software will often add whitespace characters after words when the user pauses for breath. It will also automatically add whitespace on certain commands, for example. If you say "numeral 1" Voice Control will automatically add a space after the charcter. So, if you're entering the year you were born it ends up being input as "1 9 5 4".
Confirm that: 
• leading whitespace does not cause a validation error 
• trailing whitespace does not cause a validation error 
• whitespace between characters in format specific fields does not cause a validation error if when removed the format would otherwise be correct 
• if there is an expected amount of characters, such as a sort code, the field does not count whitespace characters towards the total and therefore prevent the user from inputting their actual information.</t>
  </si>
  <si>
    <t>You don't need to use Voice Control for these checks as they are just simulating common problems. For each text field which has validation, do the following: 
1. Fill the field using only uppercase letters 
2. Submit the form and check validation. 
3. Fill the field using only lowercase letters 
4. Submit the form and check validation. 
5. Fill the field using a mix of both uppercase and lowercase letters 
6. Submit the form and check validation.</t>
  </si>
  <si>
    <t xml:space="preserve">Complete the step-by-step journey until you get to the page you want to test, then do the following: 
1. Say "go back" so the browser navigates to the previous screen. 
2. Say "go forwards" so the browser navigates back the the page you are testing. 
</t>
  </si>
  <si>
    <t>Confirm that: 
• when you go back, the browser navigates back to the screen you were previously on 
• when you go back to the previous screen, the website does not break or force you to start the step-by-step journey again 
• when you go forwards, the browser navigates you back to the screen you're testing 
• when you go forwards to the page you were testing, the website does not break or force you to start the step-by-step journey again.</t>
  </si>
  <si>
    <t xml:space="preserve">For each text field, copy what you might expect to see in the field to your clipboard, then do the following: 
1. Load the page. 
2. Say "scroll down" until the field you want to check is on the screen. 
3. Say "show numbers" followed by the number of the field you wish to edit. 
4. Say "paste that" to insert the clipboard data into the text field. 
</t>
  </si>
  <si>
    <t>Confirm that: 
• clipboard data can be pasted into the field 
• the data pasted in is identical to what you copied.
• data can be pasted into authentication (login) input fields.</t>
  </si>
  <si>
    <t xml:space="preserve">1. Load the page. 
2. Say "go to next field" to focus the first interactive element on the page. 
3. Repeat the command to move through each of the interactive elements. 
4. When you get to the last ineractive element on the page, say "go to previous field" and repeat the test in reverse until you get back to the first interactive element.
</t>
  </si>
  <si>
    <t xml:space="preserve">Confirm that: 
• every interactive element can be focussed.
• it is clear which interactive element is focussed at all times. 
• focussing an interactive element does not cause a change of context, such as submitting the form or redirecting to another page. 
• every interactive element is selected in a logical reading order. Left-to-right and top- to-bottom. 
• no interactive element is skipped or focussed in the wrong order.
• no interactive element is not completely obscured by other content when the interactive element has focus.
Note that Voice Control considers interactive elements to be text inputs, text areas, select boxes, radio buttons, links and checkboxes. If go to next field or previous field does not focus on the same radio button or checkbox, this is the default expected behaviour unless a button or checkbox has been previously selected.
For example, for 2 radio buttons, "Yes" or "No", if no option has been previously selected, go to next field will highlight "Yes" and go to previous field will highlight "No" when moving between elements.
</t>
  </si>
  <si>
    <t xml:space="preserve">1. Load the page. 
2. Say "show numbers" to highlight all interactive elements. 
3. Say the name of the number you which to select. For example: Say "five" or "choose five" to select the element tagged as 5. 
4. Repeat for each interactive element visible on the page. 
5. After you have tested each interactive element you can see, say "scroll down" and repeat steps 2 to 4 until you have checked every interactive element. </t>
  </si>
  <si>
    <t xml:space="preserve">Confirm that: 
• every interactive element is assigned a number by Voice Control 
• every interactive element behaves as expected when selecting it by number.
Interactive elements are anything the user might click on to do something. For example: 
• links
• buttons
• text inputs
• radio buttons
• checkboxes
• drop downs
</t>
  </si>
  <si>
    <t>Blank - input required on this row from column F onwards.</t>
  </si>
  <si>
    <r>
      <rPr>
        <b/>
        <sz val="14"/>
        <color theme="0"/>
        <rFont val="Arial"/>
        <family val="2"/>
      </rPr>
      <t>Summary of results</t>
    </r>
    <r>
      <rPr>
        <sz val="14"/>
        <color theme="0"/>
        <rFont val="Arial"/>
        <family val="2"/>
      </rPr>
      <t xml:space="preserve">
This sheet takes the information from the Tests worksheet and creates a summary of the pass, fail, inapplicable and Not Checked results. 
The summary begins in cell A5. If you want to use the filters, you will first need to unprotect the sheet in the Review menu.</t>
    </r>
  </si>
  <si>
    <t>Test Information - B5</t>
  </si>
  <si>
    <t>In cell B5, please type in the product name</t>
  </si>
  <si>
    <t>Test Information - B6</t>
  </si>
  <si>
    <t>In cell B6, please type in the URL of the product</t>
  </si>
  <si>
    <t>Test Information - B7</t>
  </si>
  <si>
    <t>In cell B7, please type in the completion date of testing</t>
  </si>
  <si>
    <t>Test Information - B8</t>
  </si>
  <si>
    <t>In cell B8, please type in the name of the person conducting the tests</t>
  </si>
  <si>
    <t>Test Information - B9</t>
  </si>
  <si>
    <t>In cell B9, please type in the name of the product manager for this product.</t>
  </si>
  <si>
    <t>macOS Voice Control Tests - F4:Y4</t>
  </si>
  <si>
    <r>
      <rPr>
        <b/>
        <sz val="14"/>
        <color theme="0"/>
        <rFont val="Arial"/>
        <family val="2"/>
      </rPr>
      <t xml:space="preserve">Instructions
</t>
    </r>
    <r>
      <rPr>
        <sz val="14"/>
        <color theme="0"/>
        <rFont val="Arial"/>
        <family val="2"/>
      </rPr>
      <t xml:space="preserve">
This worksheet gives instructions on how to fill in the testing template on the macOS Voice control test sheet. 
The instructions for setting up the template begin in cell A4. 
The instructions for how to complete the tests and filling in the results begin in cell A13.
An explanation of the dropdown menus begins in cell A20. There is one blank line between the sets of instructions. The worksheet ends at cell B23.</t>
    </r>
  </si>
  <si>
    <t>For example, "Pass" in cell D9. To access the dropdown results with a keyboard, press Alt + down arrow key. You can then use the arrow keys to move to the relevant result and then press enter.</t>
  </si>
  <si>
    <t xml:space="preserve">The tests are named, for example, "macOS Voice Control Test 01 - Basic Navigation". If you want to always see column A, go to the View menu and freeze the first column. </t>
  </si>
  <si>
    <t>Test</t>
  </si>
  <si>
    <t>macOS Voice Control Test 06 - Formatting</t>
  </si>
  <si>
    <t>macOS Voice Control Test 08 - Session Navigation</t>
  </si>
  <si>
    <t>Test 01 - Basic Navigation</t>
  </si>
  <si>
    <t>Test 02 - Show numbers</t>
  </si>
  <si>
    <t>Test 03 - Interactive elements</t>
  </si>
  <si>
    <t>Test 04 - Dictation</t>
  </si>
  <si>
    <t>Test 05 - Whitespace</t>
  </si>
  <si>
    <t>Test 07 - Copy/Paste</t>
  </si>
  <si>
    <t>Test 08 - Session Navigation</t>
  </si>
  <si>
    <t>Test 06 - Formatting</t>
  </si>
  <si>
    <r>
      <rPr>
        <b/>
        <sz val="14"/>
        <color theme="0"/>
        <rFont val="Arial"/>
        <family val="2"/>
      </rPr>
      <t>macOS Voice Control tests</t>
    </r>
    <r>
      <rPr>
        <sz val="14"/>
        <color theme="0"/>
        <rFont val="Arial"/>
        <family val="2"/>
      </rPr>
      <t xml:space="preserve">
This sheet gives instructions on how to perform each test. 
The test recording table starts at A4. The instructions are given in column B and C. The related WCAG criteria are in column D. 
The totals table starts at cell E22.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</si>
</sst>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Arial"/>
      <family val="2"/>
    </font>
    <font>
      <sz val="11"/>
      <color theme="1"/>
      <name val="Arial"/>
      <family val="2"/>
      <scheme val="minor"/>
    </font>
    <font>
      <sz val="14"/>
      <name val="Arial"/>
      <family val="2"/>
    </font>
    <font>
      <sz val="10"/>
      <name val="Free of 3 Extended"/>
    </font>
    <font>
      <sz val="14"/>
      <color theme="1"/>
      <name val="Arial"/>
      <family val="2"/>
    </font>
    <font>
      <b/>
      <sz val="14"/>
      <name val="Arial"/>
      <family val="2"/>
    </font>
    <font>
      <sz val="14"/>
      <color theme="0"/>
      <name val="Arial"/>
      <family val="2"/>
    </font>
    <font>
      <b/>
      <sz val="14"/>
      <color theme="0"/>
      <name val="Arial"/>
      <family val="2"/>
    </font>
    <font>
      <b/>
      <sz val="14"/>
      <color theme="1"/>
      <name val="Arial"/>
      <family val="2"/>
    </font>
    <font>
      <u/>
      <sz val="14"/>
      <color theme="10"/>
      <name val="Arial"/>
      <family val="2"/>
    </font>
    <font>
      <sz val="14"/>
      <color theme="1" tint="4.9989318521683403E-2"/>
      <name val="Arial"/>
      <family val="2"/>
    </font>
    <font>
      <sz val="12"/>
      <color theme="0"/>
      <name val="Arial"/>
      <family val="2"/>
    </font>
    <font>
      <b/>
      <sz val="16"/>
      <color theme="0"/>
      <name val="Arial"/>
      <family val="2"/>
    </font>
    <font>
      <sz val="8"/>
      <name val="Arial"/>
      <family val="2"/>
    </font>
    <font>
      <sz val="14"/>
      <color rgb="FFFFFFFF"/>
      <name val="Arial"/>
      <family val="2"/>
    </font>
    <font>
      <b/>
      <sz val="14"/>
      <color rgb="FFFFFFFF"/>
      <name val="Arial"/>
      <family val="2"/>
    </font>
    <font>
      <b/>
      <sz val="12"/>
      <color theme="0"/>
      <name val="Arial"/>
      <family val="2"/>
      <scheme val="minor"/>
    </font>
    <font>
      <b/>
      <sz val="16"/>
      <color theme="1"/>
      <name val="Arial"/>
      <family val="2"/>
    </font>
    <font>
      <sz val="14"/>
      <color theme="1"/>
      <name val="Arial"/>
      <family val="2"/>
      <scheme val="minor"/>
    </font>
    <font>
      <u/>
      <sz val="14"/>
      <color rgb="FF0070C0"/>
      <name val="Arial"/>
      <family val="2"/>
    </font>
    <font>
      <u/>
      <sz val="12"/>
      <color rgb="FF0070C0"/>
      <name val="Arial"/>
      <family val="2"/>
    </font>
    <font>
      <sz val="12"/>
      <color theme="0" tint="-4.9989318521683403E-2"/>
      <name val="Arial"/>
      <family val="2"/>
    </font>
  </fonts>
  <fills count="13">
    <fill>
      <patternFill patternType="none"/>
    </fill>
    <fill>
      <patternFill patternType="gray125"/>
    </fill>
    <fill>
      <patternFill patternType="solid">
        <fgColor rgb="FF7030A0"/>
        <bgColor indexed="64"/>
      </patternFill>
    </fill>
    <fill>
      <patternFill patternType="solid">
        <fgColor theme="4"/>
        <bgColor indexed="64"/>
      </patternFill>
    </fill>
    <fill>
      <patternFill patternType="solid">
        <fgColor theme="0" tint="-4.9989318521683403E-2"/>
        <bgColor indexed="64"/>
      </patternFill>
    </fill>
    <fill>
      <patternFill patternType="solid">
        <fgColor theme="4"/>
        <bgColor theme="4"/>
      </patternFill>
    </fill>
    <fill>
      <patternFill patternType="solid">
        <fgColor theme="0"/>
        <bgColor indexed="64"/>
      </patternFill>
    </fill>
    <fill>
      <patternFill patternType="solid">
        <fgColor rgb="FFAAD28C"/>
        <bgColor indexed="64"/>
      </patternFill>
    </fill>
    <fill>
      <patternFill patternType="solid">
        <fgColor rgb="FFFF7C80"/>
        <bgColor indexed="64"/>
      </patternFill>
    </fill>
    <fill>
      <patternFill patternType="solid">
        <fgColor rgb="FFFFE696"/>
        <bgColor indexed="64"/>
      </patternFill>
    </fill>
    <fill>
      <patternFill patternType="solid">
        <fgColor rgb="FFBED2F0"/>
        <bgColor indexed="64"/>
      </patternFill>
    </fill>
    <fill>
      <patternFill patternType="solid">
        <fgColor rgb="FF7030A0"/>
        <bgColor theme="4"/>
      </patternFill>
    </fill>
    <fill>
      <patternFill patternType="solid">
        <fgColor rgb="FFF1E8F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theme="4" tint="0.39997558519241921"/>
      </top>
      <bottom/>
      <diagonal/>
    </border>
    <border>
      <left style="thin">
        <color theme="4" tint="0.39997558519241921"/>
      </left>
      <right/>
      <top style="thin">
        <color theme="4" tint="0.39997558519241921"/>
      </top>
      <bottom/>
      <diagonal/>
    </border>
  </borders>
  <cellStyleXfs count="6">
    <xf numFmtId="0" fontId="0" fillId="0" borderId="0"/>
    <xf numFmtId="0" fontId="3" fillId="0" borderId="0"/>
    <xf numFmtId="0" fontId="3" fillId="0" borderId="0"/>
    <xf numFmtId="0" fontId="19" fillId="0" borderId="0" applyNumberFormat="0" applyFill="0" applyBorder="0" applyAlignment="0" applyProtection="0"/>
    <xf numFmtId="0" fontId="20" fillId="0" borderId="0" applyNumberFormat="0" applyFill="0" applyBorder="0" applyAlignment="0" applyProtection="0"/>
    <xf numFmtId="0" fontId="1" fillId="0" borderId="0"/>
  </cellStyleXfs>
  <cellXfs count="80">
    <xf numFmtId="0" fontId="0" fillId="0" borderId="0" xfId="0"/>
    <xf numFmtId="0" fontId="4" fillId="0" borderId="0" xfId="0" applyFont="1"/>
    <xf numFmtId="0" fontId="9" fillId="0" borderId="0" xfId="3" applyFont="1" applyAlignment="1">
      <alignment horizontal="left" vertical="center" indent="1"/>
    </xf>
    <xf numFmtId="0" fontId="6" fillId="2" borderId="5"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7" fillId="3" borderId="0" xfId="0" applyFont="1" applyFill="1" applyAlignment="1">
      <alignment horizontal="left" vertical="center" wrapText="1" indent="1"/>
    </xf>
    <xf numFmtId="0" fontId="6" fillId="0" borderId="0" xfId="0" applyFont="1" applyAlignment="1">
      <alignment horizontal="left" vertical="top" indent="1"/>
    </xf>
    <xf numFmtId="0" fontId="5"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4" fillId="0" borderId="0" xfId="0" applyFont="1" applyAlignment="1">
      <alignment horizontal="left" indent="1"/>
    </xf>
    <xf numFmtId="0" fontId="5" fillId="0" borderId="3" xfId="0" applyFont="1" applyBorder="1" applyAlignment="1">
      <alignment horizontal="left" vertical="top" wrapText="1" indent="1"/>
    </xf>
    <xf numFmtId="0" fontId="5" fillId="4" borderId="1" xfId="0" applyFont="1" applyFill="1" applyBorder="1" applyAlignment="1">
      <alignment horizontal="left" vertical="center" wrapText="1" indent="1"/>
    </xf>
    <xf numFmtId="0" fontId="6" fillId="0" borderId="0" xfId="0" applyFont="1" applyAlignment="1">
      <alignment horizontal="left" vertical="center" wrapText="1" indent="1"/>
    </xf>
    <xf numFmtId="0" fontId="6" fillId="0" borderId="0" xfId="0" applyFont="1" applyAlignment="1">
      <alignment horizontal="left" indent="1"/>
    </xf>
    <xf numFmtId="0" fontId="2" fillId="0" borderId="2" xfId="0" applyFont="1" applyBorder="1" applyAlignment="1">
      <alignment horizontal="left" vertical="top" wrapText="1" indent="1"/>
    </xf>
    <xf numFmtId="0" fontId="2" fillId="0" borderId="1" xfId="0" applyFont="1" applyBorder="1" applyAlignment="1">
      <alignment horizontal="left" vertical="top" wrapText="1" indent="1"/>
    </xf>
    <xf numFmtId="0" fontId="10" fillId="0" borderId="1" xfId="0" applyFont="1" applyBorder="1" applyAlignment="1" applyProtection="1">
      <alignment horizontal="left" vertical="top" wrapText="1" indent="1"/>
      <protection locked="0"/>
    </xf>
    <xf numFmtId="0" fontId="10" fillId="0" borderId="8" xfId="0" applyFont="1" applyBorder="1" applyAlignment="1" applyProtection="1">
      <alignment horizontal="left" vertical="top" wrapText="1" indent="1"/>
      <protection locked="0"/>
    </xf>
    <xf numFmtId="0" fontId="2" fillId="0" borderId="9" xfId="0" applyFont="1" applyBorder="1" applyAlignment="1">
      <alignment horizontal="left" vertical="top" wrapText="1" indent="1"/>
    </xf>
    <xf numFmtId="0" fontId="2" fillId="0" borderId="3" xfId="0" applyFont="1" applyBorder="1" applyAlignment="1">
      <alignment horizontal="left" vertical="top" wrapText="1" indent="1"/>
    </xf>
    <xf numFmtId="0" fontId="10" fillId="0" borderId="3" xfId="0" applyFont="1" applyBorder="1" applyAlignment="1" applyProtection="1">
      <alignment horizontal="left" vertical="top" wrapText="1" indent="1"/>
      <protection locked="0"/>
    </xf>
    <xf numFmtId="0" fontId="10" fillId="0" borderId="7" xfId="0" applyFont="1" applyBorder="1" applyAlignment="1" applyProtection="1">
      <alignment horizontal="left" vertical="top" wrapText="1" indent="1"/>
      <protection locked="0"/>
    </xf>
    <xf numFmtId="0" fontId="5" fillId="4" borderId="2" xfId="0" applyFont="1" applyFill="1" applyBorder="1" applyAlignment="1">
      <alignment horizontal="left" vertical="center" wrapText="1" indent="1"/>
    </xf>
    <xf numFmtId="0" fontId="2" fillId="4" borderId="1" xfId="0" applyFont="1" applyFill="1" applyBorder="1" applyAlignment="1" applyProtection="1">
      <alignment horizontal="left" vertical="center" wrapText="1" indent="1"/>
      <protection locked="0"/>
    </xf>
    <xf numFmtId="0" fontId="2" fillId="0" borderId="9" xfId="0" applyFont="1" applyBorder="1" applyAlignment="1">
      <alignment horizontal="left" vertical="center" wrapText="1" indent="1"/>
    </xf>
    <xf numFmtId="49" fontId="4" fillId="0" borderId="0" xfId="0" applyNumberFormat="1" applyFont="1" applyAlignment="1">
      <alignment horizontal="left" wrapText="1" indent="1"/>
    </xf>
    <xf numFmtId="0" fontId="4" fillId="0" borderId="1" xfId="0" applyFont="1" applyBorder="1" applyAlignment="1">
      <alignment horizontal="left" vertical="center" indent="1"/>
    </xf>
    <xf numFmtId="49" fontId="4"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top" wrapText="1" indent="1"/>
    </xf>
    <xf numFmtId="0" fontId="11" fillId="0" borderId="0" xfId="0" applyFont="1" applyAlignment="1">
      <alignment horizontal="left" indent="1"/>
    </xf>
    <xf numFmtId="0" fontId="12" fillId="3" borderId="10" xfId="0" applyFont="1" applyFill="1" applyBorder="1" applyAlignment="1">
      <alignment horizontal="left" vertical="center" indent="1"/>
    </xf>
    <xf numFmtId="0" fontId="4" fillId="0" borderId="1" xfId="0" applyFont="1" applyBorder="1" applyAlignment="1">
      <alignment horizontal="left" vertical="center" wrapText="1" indent="1"/>
    </xf>
    <xf numFmtId="49" fontId="4" fillId="0" borderId="0" xfId="0" applyNumberFormat="1" applyFont="1" applyAlignment="1">
      <alignment horizontal="left" vertical="center" wrapText="1" indent="1"/>
    </xf>
    <xf numFmtId="0" fontId="12" fillId="3" borderId="12" xfId="0" applyFont="1" applyFill="1" applyBorder="1" applyAlignment="1">
      <alignment horizontal="left" vertical="center" indent="1"/>
    </xf>
    <xf numFmtId="0" fontId="8" fillId="0" borderId="0" xfId="0" applyFont="1" applyAlignment="1">
      <alignment horizontal="left" vertical="center" indent="1"/>
    </xf>
    <xf numFmtId="49" fontId="8" fillId="0" borderId="0" xfId="0" applyNumberFormat="1" applyFont="1" applyAlignment="1">
      <alignment horizontal="left" vertical="center" wrapText="1" indent="1"/>
    </xf>
    <xf numFmtId="0" fontId="11" fillId="0" borderId="0" xfId="0" applyFont="1" applyAlignment="1">
      <alignment horizontal="left" vertical="center" indent="1"/>
    </xf>
    <xf numFmtId="0" fontId="4" fillId="2" borderId="0" xfId="0" applyFont="1" applyFill="1" applyAlignment="1">
      <alignment vertical="center"/>
    </xf>
    <xf numFmtId="0" fontId="4" fillId="6" borderId="0" xfId="0" applyFont="1" applyFill="1"/>
    <xf numFmtId="0" fontId="4" fillId="0" borderId="1" xfId="0" applyFont="1" applyBorder="1" applyAlignment="1">
      <alignment horizontal="center" vertical="center"/>
    </xf>
    <xf numFmtId="0" fontId="6" fillId="0" borderId="0" xfId="0" applyFont="1"/>
    <xf numFmtId="0" fontId="7" fillId="0" borderId="0" xfId="0" applyFont="1" applyAlignment="1">
      <alignment horizontal="left" vertical="center" indent="1"/>
    </xf>
    <xf numFmtId="0" fontId="7" fillId="0" borderId="0" xfId="0" applyFont="1" applyAlignment="1">
      <alignment horizontal="left" vertical="center" wrapText="1" indent="1"/>
    </xf>
    <xf numFmtId="0" fontId="7" fillId="5" borderId="6" xfId="0" applyFont="1" applyFill="1" applyBorder="1" applyAlignment="1">
      <alignment horizontal="left" vertical="center" inden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7" fillId="0" borderId="14" xfId="0" applyFont="1" applyBorder="1" applyAlignment="1">
      <alignment horizontal="left" vertical="center" indent="1"/>
    </xf>
    <xf numFmtId="0" fontId="7" fillId="0" borderId="15" xfId="0" applyFont="1" applyBorder="1" applyAlignment="1">
      <alignment horizontal="left" vertical="center" indent="1"/>
    </xf>
    <xf numFmtId="0" fontId="2" fillId="0" borderId="1" xfId="0" applyFont="1" applyBorder="1" applyAlignment="1">
      <alignment horizontal="left" vertical="center" indent="1"/>
    </xf>
    <xf numFmtId="0" fontId="2" fillId="0" borderId="1" xfId="0" applyFont="1" applyBorder="1" applyAlignment="1" applyProtection="1">
      <alignment horizontal="left" vertical="center" indent="1"/>
      <protection locked="0"/>
    </xf>
    <xf numFmtId="14" fontId="2" fillId="0" borderId="1" xfId="0" applyNumberFormat="1" applyFont="1" applyBorder="1" applyAlignment="1" applyProtection="1">
      <alignment horizontal="left" vertical="center" indent="1"/>
      <protection locked="0"/>
    </xf>
    <xf numFmtId="0" fontId="2" fillId="0" borderId="1" xfId="0" applyFont="1" applyBorder="1" applyAlignment="1">
      <alignment horizontal="left" vertical="center" wrapText="1" indent="1"/>
    </xf>
    <xf numFmtId="14" fontId="2" fillId="0" borderId="1" xfId="0" applyNumberFormat="1" applyFont="1" applyBorder="1" applyAlignment="1" applyProtection="1">
      <alignment horizontal="left" vertical="center" wrapText="1" indent="1"/>
      <protection locked="0"/>
    </xf>
    <xf numFmtId="0" fontId="5" fillId="0" borderId="2" xfId="0" applyFont="1" applyBorder="1" applyAlignment="1">
      <alignment horizontal="left" vertical="center" wrapText="1" indent="1"/>
    </xf>
    <xf numFmtId="0" fontId="5" fillId="6" borderId="10" xfId="1" applyFont="1" applyFill="1" applyBorder="1" applyAlignment="1">
      <alignment horizontal="left" vertical="center" wrapText="1" indent="1"/>
    </xf>
    <xf numFmtId="0" fontId="5" fillId="6" borderId="11" xfId="1" applyFont="1" applyFill="1" applyBorder="1" applyAlignment="1">
      <alignment horizontal="left" vertical="center" wrapText="1" indent="1"/>
    </xf>
    <xf numFmtId="0" fontId="5" fillId="6" borderId="13" xfId="1" applyFont="1" applyFill="1" applyBorder="1" applyAlignment="1">
      <alignment horizontal="left" vertical="center" wrapText="1" indent="1"/>
    </xf>
    <xf numFmtId="0" fontId="5" fillId="0" borderId="2" xfId="1" applyFont="1" applyBorder="1" applyAlignment="1">
      <alignment horizontal="left" vertical="center" wrapText="1" indent="1"/>
    </xf>
    <xf numFmtId="0" fontId="5" fillId="0" borderId="1" xfId="1" applyFont="1" applyBorder="1" applyAlignment="1">
      <alignment horizontal="left" vertical="center" wrapText="1" inden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7" xfId="1" applyFont="1" applyBorder="1" applyAlignment="1">
      <alignment horizontal="left" vertical="center" wrapText="1" indent="1"/>
    </xf>
    <xf numFmtId="0" fontId="7" fillId="2" borderId="6" xfId="0" applyFont="1" applyFill="1" applyBorder="1" applyAlignment="1">
      <alignment horizontal="left" vertical="center" indent="1"/>
    </xf>
    <xf numFmtId="0" fontId="4" fillId="2" borderId="0" xfId="0" applyFont="1" applyFill="1" applyAlignment="1">
      <alignment horizontal="left" vertical="center" indent="1"/>
    </xf>
    <xf numFmtId="0" fontId="8" fillId="6" borderId="1" xfId="0" applyFont="1" applyFill="1" applyBorder="1" applyAlignment="1">
      <alignment horizontal="left" vertical="center" indent="1"/>
    </xf>
    <xf numFmtId="0" fontId="14" fillId="2" borderId="0" xfId="5" applyFont="1" applyFill="1" applyAlignment="1">
      <alignment horizontal="left" vertical="center" wrapText="1" indent="1"/>
    </xf>
    <xf numFmtId="0" fontId="16" fillId="0" borderId="0" xfId="5" applyFont="1" applyAlignment="1">
      <alignment horizontal="left" vertical="top" wrapText="1"/>
    </xf>
    <xf numFmtId="0" fontId="7" fillId="11" borderId="0" xfId="5" applyFont="1" applyFill="1" applyAlignment="1">
      <alignment horizontal="left" vertical="center" wrapText="1" indent="1"/>
    </xf>
    <xf numFmtId="0" fontId="17" fillId="0" borderId="0" xfId="5" applyFont="1" applyAlignment="1">
      <alignment horizontal="left" vertical="center" wrapText="1" indent="1"/>
    </xf>
    <xf numFmtId="0" fontId="18" fillId="0" borderId="12" xfId="5" applyFont="1" applyBorder="1" applyAlignment="1">
      <alignment horizontal="left" vertical="center" indent="1"/>
    </xf>
    <xf numFmtId="0" fontId="18" fillId="12" borderId="0" xfId="5" applyFont="1" applyFill="1" applyAlignment="1" applyProtection="1">
      <alignment horizontal="left" vertical="center" indent="1"/>
      <protection locked="0"/>
    </xf>
    <xf numFmtId="14" fontId="18" fillId="12" borderId="0" xfId="5" applyNumberFormat="1" applyFont="1" applyFill="1" applyAlignment="1" applyProtection="1">
      <alignment horizontal="left" vertical="center" indent="1"/>
      <protection locked="0"/>
    </xf>
    <xf numFmtId="0" fontId="19" fillId="0" borderId="0" xfId="3" applyAlignment="1">
      <alignment horizontal="left" vertical="center" indent="1"/>
    </xf>
    <xf numFmtId="0" fontId="21" fillId="4" borderId="1" xfId="0" applyFont="1" applyFill="1" applyBorder="1" applyAlignment="1">
      <alignment horizontal="left" indent="1"/>
    </xf>
    <xf numFmtId="49" fontId="4" fillId="0" borderId="2" xfId="0" applyNumberFormat="1" applyFont="1" applyBorder="1" applyAlignment="1">
      <alignment horizontal="left" vertical="center" wrapText="1" indent="1"/>
    </xf>
    <xf numFmtId="0" fontId="4" fillId="0" borderId="1" xfId="0" applyFont="1" applyBorder="1" applyAlignment="1">
      <alignment horizontal="left" vertical="top" indent="1"/>
    </xf>
    <xf numFmtId="0" fontId="6" fillId="2" borderId="0" xfId="0" applyFont="1" applyFill="1" applyAlignment="1">
      <alignment horizontal="left" vertical="center" wrapText="1" indent="1"/>
    </xf>
  </cellXfs>
  <cellStyles count="6">
    <cellStyle name="Followed Hyperlink" xfId="4" builtinId="9" customBuiltin="1"/>
    <cellStyle name="Hyperlink" xfId="3" builtinId="8" customBuiltin="1"/>
    <cellStyle name="Normal" xfId="0" builtinId="0"/>
    <cellStyle name="Normal 2" xfId="1" xr:uid="{00000000-0005-0000-0000-000003000000}"/>
    <cellStyle name="Normal 2 2" xfId="2" xr:uid="{00000000-0005-0000-0000-000004000000}"/>
    <cellStyle name="Normal 3 2" xfId="5" xr:uid="{FD4F365A-87B0-4D46-9F22-011E91ED93F7}"/>
  </cellStyles>
  <dxfs count="89">
    <dxf>
      <font>
        <color auto="1"/>
      </font>
      <fill>
        <patternFill>
          <bgColor rgb="FFFF7C80"/>
        </patternFill>
      </fill>
    </dxf>
    <dxf>
      <font>
        <color auto="1"/>
      </font>
      <fill>
        <patternFill>
          <bgColor rgb="FFAAD28C"/>
        </patternFill>
      </fill>
    </dxf>
    <dxf>
      <font>
        <color auto="1"/>
      </font>
      <fill>
        <patternFill>
          <bgColor rgb="FFFFE696"/>
        </patternFill>
      </fill>
    </dxf>
    <dxf>
      <font>
        <color auto="1"/>
      </font>
      <fill>
        <patternFill>
          <bgColor rgb="FFBED2F0"/>
        </patternFill>
      </fill>
    </dxf>
    <dxf>
      <font>
        <strike val="0"/>
        <outline val="0"/>
        <shadow val="0"/>
        <u val="none"/>
        <vertAlign val="baseline"/>
        <sz val="14"/>
        <color auto="1"/>
        <name val="Arial"/>
        <family val="2"/>
        <scheme val="none"/>
      </font>
      <numFmt numFmtId="19" formatCode="dd/mm/yyyy"/>
      <fill>
        <patternFill patternType="none">
          <bgColor auto="1"/>
        </patternFill>
      </fill>
      <alignment horizontal="left" vertical="center"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4"/>
        <color auto="1"/>
        <name val="Arial"/>
        <family val="2"/>
        <scheme val="none"/>
      </font>
      <fill>
        <patternFill patternType="none">
          <bgColor auto="1"/>
        </patternFill>
      </fill>
      <alignment horizontal="left" vertical="center"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4"/>
        <color auto="1"/>
        <name val="Arial"/>
        <family val="2"/>
        <scheme val="none"/>
      </font>
      <fill>
        <patternFill patternType="none">
          <bgColor auto="1"/>
        </patternFill>
      </fill>
      <alignment horizontal="left" vertical="center"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4"/>
        <color auto="1"/>
        <name val="Arial"/>
        <family val="2"/>
        <scheme val="none"/>
      </font>
      <fill>
        <patternFill patternType="solid">
          <fgColor indexed="64"/>
          <bgColor rgb="FFFFFF00"/>
        </patternFill>
      </fill>
      <alignment horizontal="left" vertical="center"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4"/>
        <color auto="1"/>
        <name val="Arial"/>
        <family val="2"/>
        <scheme val="none"/>
      </font>
      <fill>
        <patternFill patternType="none">
          <bgColor auto="1"/>
        </patternFill>
      </fill>
      <alignment horizontal="left" vertical="center" textRotation="0"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color auto="1"/>
        <name val="Arial"/>
        <family val="2"/>
        <scheme val="none"/>
      </font>
      <fill>
        <patternFill patternType="none">
          <bgColor auto="1"/>
        </patternFill>
      </fill>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theme="4" tint="0.39997558519241921"/>
        </left>
      </border>
    </dxf>
    <dxf>
      <font>
        <strike val="0"/>
        <outline val="0"/>
        <shadow val="0"/>
        <u val="none"/>
        <vertAlign val="baseline"/>
        <sz val="14"/>
        <color auto="1"/>
        <name val="Arial"/>
        <family val="2"/>
        <scheme val="none"/>
      </font>
      <fill>
        <patternFill patternType="none">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0"/>
        <name val="Arial"/>
        <family val="2"/>
        <scheme val="none"/>
      </font>
      <fill>
        <patternFill patternType="none">
          <fgColor indexed="64"/>
          <bgColor auto="1"/>
        </patternFill>
      </fill>
      <alignment horizontal="left" vertical="center" textRotation="0" wrapText="0" relativeIndent="1" justifyLastLine="0" shrinkToFit="0" readingOrder="0"/>
    </dxf>
    <dxf>
      <font>
        <strike val="0"/>
        <outline val="0"/>
        <shadow val="0"/>
        <u val="none"/>
        <vertAlign val="baseline"/>
        <sz val="14"/>
        <name val="Arial"/>
        <family val="2"/>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Arial"/>
        <family val="2"/>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Arial"/>
        <family val="2"/>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4"/>
        <name val="Arial"/>
        <family val="2"/>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4"/>
        <name val="Arial"/>
        <family val="2"/>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Arial"/>
        <family val="2"/>
      </font>
      <alignment horizontal="general" vertical="center" textRotation="0" wrapText="0" indent="0" justifyLastLine="0" shrinkToFit="0" readingOrder="0"/>
    </dxf>
    <dxf>
      <font>
        <strike val="0"/>
        <outline val="0"/>
        <shadow val="0"/>
        <u val="none"/>
        <vertAlign val="baseline"/>
        <sz val="14"/>
        <name val="Arial"/>
        <family val="2"/>
      </font>
      <alignment horizontal="general" vertical="center" textRotation="0" wrapText="0"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auto="1"/>
        <name val="Arial"/>
        <family val="2"/>
        <scheme val="none"/>
      </font>
      <alignment horizontal="left" vertical="center" textRotation="0" wrapText="1" relativeIndent="1" justifyLastLine="0" shrinkToFit="0" readingOrder="0"/>
    </dxf>
    <dxf>
      <border outline="0">
        <bottom style="thin">
          <color indexed="64"/>
        </bottom>
      </border>
    </dxf>
    <dxf>
      <font>
        <b/>
        <i val="0"/>
        <strike val="0"/>
        <condense val="0"/>
        <extend val="0"/>
        <outline val="0"/>
        <shadow val="0"/>
        <u val="none"/>
        <vertAlign val="baseline"/>
        <sz val="14"/>
        <color auto="1"/>
        <name val="Arial"/>
        <family val="2"/>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strike val="0"/>
        <outline val="0"/>
        <shadow val="0"/>
        <u val="none"/>
        <vertAlign val="baseline"/>
        <sz val="14"/>
        <name val="Arial"/>
        <family val="2"/>
        <scheme val="none"/>
      </font>
      <alignment horizontal="left" textRotation="0" relativeIndent="1" justifyLastLine="0" shrinkToFit="0" readingOrder="0"/>
    </dxf>
    <dxf>
      <font>
        <b/>
        <strike val="0"/>
        <outline val="0"/>
        <shadow val="0"/>
        <u val="none"/>
        <vertAlign val="baseline"/>
        <sz val="14"/>
        <name val="Arial"/>
        <family val="2"/>
        <scheme val="none"/>
      </font>
      <alignment horizontal="left" textRotation="0" relativeIndent="1"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4"/>
        <name val="Arial"/>
        <family val="2"/>
        <scheme val="none"/>
      </font>
      <alignment horizontal="left" textRotation="0" relativeIndent="1"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theme="1"/>
        </patternFill>
      </fill>
      <alignment horizontal="left" vertical="center" textRotation="0" wrapText="1" relativeIndent="1" justifyLastLine="0" shrinkToFit="0" readingOrder="0"/>
      <border diagonalUp="0" diagonalDown="0" outline="0">
        <left style="thin">
          <color indexed="64"/>
        </left>
        <right style="thin">
          <color indexed="64"/>
        </right>
        <top/>
        <bottom/>
      </border>
      <protection locked="0" hidden="0"/>
    </dxf>
    <dxf>
      <font>
        <b val="0"/>
        <strike val="0"/>
        <outline val="0"/>
        <shadow val="0"/>
        <u val="none"/>
        <vertAlign val="baseline"/>
        <sz val="14"/>
        <color theme="1"/>
        <name val="Arial"/>
        <family val="2"/>
        <scheme val="minor"/>
      </font>
      <fill>
        <patternFill patternType="solid">
          <fgColor indexed="64"/>
          <bgColor rgb="FFF1E8F8"/>
        </patternFill>
      </fill>
      <alignment horizontal="left" vertical="center" textRotation="0" wrapText="0" relativeIndent="1" justifyLastLine="0" shrinkToFit="0" readingOrder="0"/>
      <protection locked="0" hidden="0"/>
    </dxf>
    <dxf>
      <font>
        <b val="0"/>
        <strike val="0"/>
        <outline val="0"/>
        <shadow val="0"/>
        <u val="none"/>
        <vertAlign val="baseline"/>
        <sz val="14"/>
        <color theme="1"/>
        <name val="Arial"/>
        <family val="2"/>
        <scheme val="minor"/>
      </font>
      <alignment horizontal="left" vertical="center" textRotation="0" wrapText="0" relativeIndent="1" justifyLastLine="0" shrinkToFit="0" readingOrder="0"/>
      <protection locked="1" hidden="0"/>
    </dxf>
    <dxf>
      <font>
        <b val="0"/>
        <strike val="0"/>
        <outline val="0"/>
        <shadow val="0"/>
        <u val="none"/>
        <vertAlign val="baseline"/>
        <sz val="14"/>
        <color theme="1"/>
        <name val="Arial"/>
        <family val="2"/>
        <scheme val="minor"/>
      </font>
      <alignment horizontal="left" vertical="center" textRotation="0" wrapText="0" relativeIndent="1" justifyLastLine="0" shrinkToFit="0" readingOrder="0"/>
      <protection locked="1" hidden="0"/>
    </dxf>
    <dxf>
      <font>
        <strike val="0"/>
        <outline val="0"/>
        <shadow val="0"/>
        <u val="none"/>
        <vertAlign val="baseline"/>
        <sz val="16"/>
        <color theme="1"/>
        <name val="Arial"/>
        <family val="2"/>
        <scheme val="none"/>
      </font>
      <alignment horizontal="left" textRotation="0" wrapText="1" relativeIndent="1" justifyLastLine="0" shrinkToFit="0" readingOrder="0"/>
      <protection locked="1" hidden="0"/>
    </dxf>
    <dxf>
      <font>
        <strike val="0"/>
        <outline val="0"/>
        <shadow val="0"/>
        <u val="none"/>
        <vertAlign val="baseline"/>
        <sz val="14"/>
        <color theme="1"/>
        <name val="Arial"/>
        <family val="2"/>
        <scheme val="none"/>
      </font>
      <numFmt numFmtId="30" formatCode="@"/>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color theme="1"/>
        <name val="Arial"/>
        <family val="2"/>
        <scheme val="none"/>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alignment horizontal="left" vertical="center" textRotation="0" indent="1" justifyLastLine="0" shrinkToFit="0" readingOrder="0"/>
    </dxf>
    <dxf>
      <alignment horizontal="left" textRotation="0" relativeIndent="1" justifyLastLine="0" shrinkToFit="0" readingOrder="0"/>
    </dxf>
    <dxf>
      <font>
        <strike val="0"/>
        <outline val="0"/>
        <shadow val="0"/>
        <u val="none"/>
        <vertAlign val="baseline"/>
        <sz val="14"/>
        <color theme="1"/>
        <name val="Arial"/>
        <family val="2"/>
        <scheme val="none"/>
      </font>
      <numFmt numFmtId="30" formatCode="@"/>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4"/>
        <color theme="1"/>
        <name val="Arial"/>
        <family val="2"/>
        <scheme val="none"/>
      </font>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family val="2"/>
        <scheme val="none"/>
      </font>
      <alignment horizontal="left" vertical="center" textRotation="0" wrapText="1" indent="1" justifyLastLine="0" shrinkToFit="0" readingOrder="0"/>
    </dxf>
    <dxf>
      <alignment horizontal="left" textRotation="0" relativeIndent="1" justifyLastLine="0" shrinkToFit="0" readingOrder="0"/>
    </dxf>
    <dxf>
      <font>
        <strike val="0"/>
        <outline val="0"/>
        <shadow val="0"/>
        <u val="none"/>
        <vertAlign val="baseline"/>
        <sz val="14"/>
        <name val="Arial"/>
        <family val="2"/>
      </font>
      <numFmt numFmtId="30" formatCode="@"/>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4"/>
        <name val="Arial"/>
        <family val="2"/>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family val="2"/>
      </font>
      <alignment horizontal="left" vertical="center" textRotation="0" indent="1" justifyLastLine="0" shrinkToFit="0" readingOrder="0"/>
    </dxf>
  </dxfs>
  <tableStyles count="0" defaultTableStyle="TableStyleMedium2" defaultPivotStyle="PivotStyleLight16"/>
  <colors>
    <mruColors>
      <color rgb="FFFFE696"/>
      <color rgb="FFBED2F0"/>
      <color rgb="FFFF7C80"/>
      <color rgb="FFAAD28C"/>
      <color rgb="FFF2F2F2"/>
      <color rgb="FFFFFF99"/>
      <color rgb="FFFFFFFF"/>
      <color rgb="FF7030A0"/>
      <color rgb="FF66FF66"/>
      <color rgb="FFFF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pgovuk.sharepoint.com/sites/AccessibilityTestingTeam_19/Shared%20Documents/Evidence%20and%20Compliance/Testing%20Template%20masters/ZoomText%20test%20recording%20template%20v3.1.0.xlsx" TargetMode="External"/><Relationship Id="rId1" Type="http://schemas.openxmlformats.org/officeDocument/2006/relationships/externalLinkPath" Target="ZoomText%20test%20recording%20template%20v3.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wpgovuk-my.sharepoint.com/personal/delroy_davis3_dwp_gov_uk/Documents/Testing/WindowsNarrator%20test%20recording_template_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Instructions"/>
      <sheetName val="Test Information - To Complete"/>
      <sheetName val="ZoomText Tests"/>
      <sheetName val="Summary of results"/>
      <sheetName val="Action plan"/>
      <sheetName val="Dat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nstructions"/>
      <sheetName val="Narrator tests"/>
      <sheetName val="Summary of results"/>
      <sheetName val="Action plan"/>
      <sheetName val="Data"/>
    </sheetNames>
    <sheetDataSet>
      <sheetData sheetId="0" refreshError="1"/>
      <sheetData sheetId="1" refreshError="1"/>
      <sheetData sheetId="2">
        <row r="7">
          <cell r="D7"/>
        </row>
      </sheetData>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03AF30-464C-4F0B-81BA-A81587C4EA4A}" name="FieldsToComplete" displayName="FieldsToComplete" ref="A4:B10" totalsRowShown="0" headerRowDxfId="88">
  <autoFilter ref="A4:B10" xr:uid="{5D03AF30-464C-4F0B-81BA-A81587C4EA4A}"/>
  <tableColumns count="2">
    <tableColumn id="1" xr3:uid="{E7FFA0C8-F625-4A6B-B3BC-006A105C9C98}" name="Field" dataDxfId="87"/>
    <tableColumn id="2" xr3:uid="{1F1A4F3B-F62B-40D1-BC4E-D0120BA22905}" name="Notes" dataDxfId="86"/>
  </tableColumns>
  <tableStyleInfo name="TableStyleMedium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9FB434-6AE2-4FD0-BF91-C998F3736C63}" name="HowToComplete" displayName="HowToComplete" ref="A13:B17" totalsRowShown="0" headerRowDxfId="85" dataDxfId="84">
  <autoFilter ref="A13:B17" xr:uid="{2A9FB434-6AE2-4FD0-BF91-C998F3736C63}"/>
  <tableColumns count="2">
    <tableColumn id="1" xr3:uid="{425D1415-F71B-4DB2-83F4-8AD33431CCBA}" name="Instructions" dataDxfId="83"/>
    <tableColumn id="2" xr3:uid="{7C5395ED-E89F-464F-A584-47A062CD6D57}" name="Example" dataDxfId="82"/>
  </tableColumns>
  <tableStyleInfo name="TableStyleMedium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2E11804-7BA3-4337-9BF4-354BF6B3723E}" name="DropdownResults" displayName="DropdownResults" ref="A20:B24" totalsRowShown="0" headerRowDxfId="81" dataDxfId="80">
  <autoFilter ref="A20:B24" xr:uid="{C2E11804-7BA3-4337-9BF4-354BF6B3723E}">
    <filterColumn colId="0" hiddenButton="1"/>
    <filterColumn colId="1" hiddenButton="1"/>
  </autoFilter>
  <tableColumns count="2">
    <tableColumn id="1" xr3:uid="{519373FE-0F3C-43FE-BEB9-E9C593BF8359}" name="Dropdown Option" dataDxfId="79"/>
    <tableColumn id="2" xr3:uid="{9BF5BA7E-41CE-485C-A8BE-39DAD0B30019}" name="Explanation" dataDxfId="78"/>
  </tableColumns>
  <tableStyleInfo name="TableStyleMedium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E94AA77-C4C6-409F-938D-1561F9AE0168}" name="TestingInformation10" displayName="TestingInformation10" ref="A4:B9" totalsRowShown="0" headerRowDxfId="77" dataDxfId="76">
  <tableColumns count="2">
    <tableColumn id="1" xr3:uid="{AF5A9BD6-EBDC-4748-B427-617DC9D38074}" name="Detail Required:" dataDxfId="75"/>
    <tableColumn id="2" xr3:uid="{27D5F71B-1904-4303-BB2A-7A88BA35F03E}" name="Your Response:" dataDxfId="74"/>
  </tableColumns>
  <tableStyleInfo name="TableStyleLight13"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B2E7BC-2F6B-45F0-A02E-3D31BE43558A}" name="TestResults" displayName="TestResults" ref="A4:Y20" totalsRowShown="0" headerRowDxfId="73" dataDxfId="72" tableBorderDxfId="71">
  <autoFilter ref="A4:Y20" xr:uid="{3FB2E7BC-2F6B-45F0-A02E-3D31BE43558A}"/>
  <tableColumns count="25">
    <tableColumn id="24" xr3:uid="{FEB50D8A-1B22-486F-AA7D-6BAC3B665A7F}" name="Test" dataDxfId="70"/>
    <tableColumn id="1" xr3:uid="{A55EC0DA-1D8B-412F-AD42-0EC07EA7B13C}" name="Test Instructions" dataDxfId="69"/>
    <tableColumn id="2" xr3:uid="{1D0A1D9D-DF12-48D1-A658-BB6BB3ACBABA}" name="What to check" dataDxfId="68"/>
    <tableColumn id="25" xr3:uid="{AA402300-D0CD-4DF3-AE77-EC8D3A94D0BC}" name="Relevant WCAG Criteria" dataDxfId="67"/>
    <tableColumn id="3" xr3:uid="{BE758364-45FC-4BC1-8107-671A466E37CD}" name="Fails" dataDxfId="66"/>
    <tableColumn id="4" xr3:uid="{497D8828-401D-49B9-A96B-0602F800BD17}" name="Screen 1" dataDxfId="65"/>
    <tableColumn id="5" xr3:uid="{C70D42CC-01D8-4AD4-BBE6-951637B7F6AA}" name="Screen 2" dataDxfId="64"/>
    <tableColumn id="6" xr3:uid="{27B35E7F-4311-47B1-AAC8-C187E98035F4}" name="Screen 3" dataDxfId="63"/>
    <tableColumn id="7" xr3:uid="{1BFB2BF2-7E08-49D1-AA55-B381D3706F7E}" name="Screen 4" dataDxfId="62"/>
    <tableColumn id="8" xr3:uid="{985D81FD-9BFF-4598-9418-8CD3FE991368}" name="Screen 5" dataDxfId="61"/>
    <tableColumn id="9" xr3:uid="{D688FA0F-D92D-4681-BB61-A84E0BE69EA8}" name="Screen 6" dataDxfId="60"/>
    <tableColumn id="10" xr3:uid="{5D2FBE48-6829-4AFD-AC5D-76D5695F4E85}" name="Screen 7" dataDxfId="59"/>
    <tableColumn id="11" xr3:uid="{9AA8FC1A-2CE4-42FD-84D4-B09AFF45789A}" name="Screen 8" dataDxfId="58"/>
    <tableColumn id="12" xr3:uid="{6442C65B-1518-4EDC-88BF-DF451F841069}" name="Screen 9" dataDxfId="57"/>
    <tableColumn id="13" xr3:uid="{D72839B5-FE38-4D94-B685-DA13770318C7}" name="Screen 10" dataDxfId="56"/>
    <tableColumn id="14" xr3:uid="{1951EAAF-3BAC-4367-A706-20227E0E36A3}" name="Screen 11" dataDxfId="55"/>
    <tableColumn id="15" xr3:uid="{F2308752-FD75-42CA-9C83-A3143F51EA6B}" name="Screen 12" dataDxfId="54"/>
    <tableColumn id="16" xr3:uid="{834A6D9B-A4C0-4D5A-B0DA-38313EACC92A}" name="Screen 13" dataDxfId="53"/>
    <tableColumn id="17" xr3:uid="{278AFEAF-E382-407B-96F0-89209F437D7B}" name="Screen 14" dataDxfId="52"/>
    <tableColumn id="18" xr3:uid="{30BD8A9A-006B-44BD-A7D0-630EA2893CF5}" name="Screen 15" dataDxfId="51"/>
    <tableColumn id="19" xr3:uid="{C3555E47-C21C-4F0A-B87E-1A1399F8DCB6}" name="Screen 16" dataDxfId="50"/>
    <tableColumn id="20" xr3:uid="{4E105633-8EF9-4592-85B8-0A45235F9C36}" name="Screen 17" dataDxfId="49"/>
    <tableColumn id="21" xr3:uid="{B9AF1943-300F-44AE-ABD4-E675792429FD}" name="Screen 18" dataDxfId="48"/>
    <tableColumn id="22" xr3:uid="{2E009142-89C1-4025-8D79-62CDFEAAABC0}" name="Screen 19" dataDxfId="47"/>
    <tableColumn id="23" xr3:uid="{A3C8328F-D2A5-456E-8EA3-BEAF12377DC6}" name="Screen 20" dataDxfId="4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431A3F2-AA4F-4B00-9421-095A0E657AB8}" name="Totals" displayName="Totals" ref="E22:Y27" totalsRowShown="0" headerRowDxfId="45" dataDxfId="43" headerRowBorderDxfId="44" tableBorderDxfId="42" totalsRowBorderDxfId="41" headerRowCellStyle="Normal 2" dataCellStyle="Normal 2">
  <autoFilter ref="E22:Y27" xr:uid="{C431A3F2-AA4F-4B00-9421-095A0E657AB8}"/>
  <tableColumns count="21">
    <tableColumn id="1" xr3:uid="{A98D8055-1949-4D8A-91A5-F5E5296805FB}" name="Totals" dataDxfId="40" dataCellStyle="Normal 2"/>
    <tableColumn id="2" xr3:uid="{A272C04B-A7B8-4A3E-8B54-1DBD47B34D26}" name="Screen 1" dataDxfId="39" dataCellStyle="Normal 2"/>
    <tableColumn id="3" xr3:uid="{DB57C807-207B-4ACE-BAC7-B2180A654019}" name="Screen 2" dataDxfId="38" dataCellStyle="Normal 2"/>
    <tableColumn id="4" xr3:uid="{4BD4EBB4-D7CD-4C1F-93D8-2E6A66157072}" name="Screen 3" dataDxfId="37" dataCellStyle="Normal 2"/>
    <tableColumn id="5" xr3:uid="{18BB627C-4392-43B2-969D-D2024F8577BC}" name="Screen 4" dataDxfId="36" dataCellStyle="Normal 2"/>
    <tableColumn id="6" xr3:uid="{D6C06A1F-3846-4D61-9856-135AC78C21CD}" name="Screen 5" dataDxfId="35" dataCellStyle="Normal 2"/>
    <tableColumn id="7" xr3:uid="{AD972940-3E8C-4F00-AB58-CDC8444FA77B}" name="Screen 6" dataDxfId="34" dataCellStyle="Normal 2"/>
    <tableColumn id="8" xr3:uid="{1999C5B8-77C4-4A63-BB0F-96EEC6A1207C}" name="Screen 7" dataDxfId="33" dataCellStyle="Normal 2"/>
    <tableColumn id="9" xr3:uid="{4CFCE6B7-6794-48FC-9DA5-00532B1FFFD1}" name="Screen 8" dataDxfId="32" dataCellStyle="Normal 2"/>
    <tableColumn id="10" xr3:uid="{4AE65769-8409-4480-9F0F-E9C0ACE96161}" name="Screen 9" dataDxfId="31" dataCellStyle="Normal 2"/>
    <tableColumn id="11" xr3:uid="{EB34E6FF-E66F-4B2D-9F6B-78105063F3A2}" name="Screen 10" dataDxfId="30" dataCellStyle="Normal 2"/>
    <tableColumn id="12" xr3:uid="{E9A04EAA-C37E-49C6-87A2-00A1CEC715A1}" name="Screen 11" dataDxfId="29" dataCellStyle="Normal 2"/>
    <tableColumn id="13" xr3:uid="{D9D6FD4F-BC3F-4737-91CB-D72505BC7DDA}" name="Screen 12" dataDxfId="28" dataCellStyle="Normal 2"/>
    <tableColumn id="14" xr3:uid="{2FB1DCD9-24DC-40D8-A695-14596469F4EF}" name="Screen 13" dataDxfId="27" dataCellStyle="Normal 2"/>
    <tableColumn id="15" xr3:uid="{0DB2A3CD-58DE-45C4-B434-253D26FD4E35}" name="Screen 14" dataDxfId="26" dataCellStyle="Normal 2"/>
    <tableColumn id="16" xr3:uid="{A01CD259-2F05-42B1-955B-9C66FF25CD2C}" name="Screen 15" dataDxfId="25" dataCellStyle="Normal 2"/>
    <tableColumn id="17" xr3:uid="{9275799A-5B83-42EF-B73E-ADC0A352DAEE}" name="Screen 16" dataDxfId="24" dataCellStyle="Normal 2"/>
    <tableColumn id="18" xr3:uid="{4066268D-1DBE-4462-8243-4BB3DC6390E2}" name="Screen 17" dataDxfId="23" dataCellStyle="Normal 2"/>
    <tableColumn id="19" xr3:uid="{70FB7C14-B130-4A15-ADFB-9506A65FA88E}" name="Screen 18" dataDxfId="22" dataCellStyle="Normal 2"/>
    <tableColumn id="20" xr3:uid="{CC979097-C3F7-43C4-81F4-BA8E538C6302}" name="Screen 19" dataDxfId="21" dataCellStyle="Normal 2"/>
    <tableColumn id="21" xr3:uid="{11006DEA-D5F2-43B2-A2CE-082BA6153F47}" name="Screen 20" dataDxfId="20" dataCellStyle="Normal 2"/>
  </tableColumns>
  <tableStyleInfo name="TableStyleMedium2"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2F40D1-ED30-49F9-B42E-1BF8995D78BB}" name="Summary" displayName="Summary" ref="A4:E13" totalsRowShown="0" headerRowDxfId="19" dataDxfId="18">
  <autoFilter ref="A4:E13" xr:uid="{CF2F40D1-ED30-49F9-B42E-1BF8995D78BB}">
    <filterColumn colId="0" hiddenButton="1"/>
    <filterColumn colId="1" hiddenButton="1"/>
    <filterColumn colId="2" hiddenButton="1"/>
    <filterColumn colId="3" hiddenButton="1"/>
    <filterColumn colId="4" hiddenButton="1"/>
  </autoFilter>
  <tableColumns count="5">
    <tableColumn id="1" xr3:uid="{1B0C939E-A216-44C1-89A0-BFD089FA094D}" name="Test" dataDxfId="17"/>
    <tableColumn id="2" xr3:uid="{FE92C3EC-913B-4349-B369-A64037A278FD}" name="Passes" dataDxfId="16">
      <calculatedColumnFormula>COUNTIF('[2]Narrator tests'!D5:W5,"Pass")</calculatedColumnFormula>
    </tableColumn>
    <tableColumn id="3" xr3:uid="{F4333121-17D5-4E50-9297-C0B44884A767}" name="Fails" dataDxfId="15">
      <calculatedColumnFormula>COUNTIF('[2]Narrator tests'!D6:W6,"Fail")</calculatedColumnFormula>
    </tableColumn>
    <tableColumn id="4" xr3:uid="{70E81444-CC41-40F7-B86E-42F4CE75A2E6}" name="Not Present" dataDxfId="14">
      <calculatedColumnFormula>COUNTIF('[2]Narrator tests'!D5:W5,"Not applicable")</calculatedColumnFormula>
    </tableColumn>
    <tableColumn id="5" xr3:uid="{7155DEF9-DF7F-4E5B-A9B8-53FF1C9C66E2}" name="Not Checked" dataDxfId="13">
      <calculatedColumnFormula>COUNTIF('[2]Narrator tests'!D5:W5,"Not tested")</calculatedColumnFormula>
    </tableColumn>
  </tableColumns>
  <tableStyleInfo name="TableStyleMedium2"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75F3DE2-4D5A-4AC4-8CE4-BDA9F774DDB9}" name="ActionPlan" displayName="ActionPlan" ref="A4:F12" totalsRowShown="0" headerRowDxfId="12" dataDxfId="11" tableBorderDxfId="10">
  <tableColumns count="6">
    <tableColumn id="1" xr3:uid="{84CD3828-51B2-4577-8F40-218C2753DA8B}" name="Test" dataDxfId="9"/>
    <tableColumn id="2" xr3:uid="{1651FEDC-3666-4C7B-95F2-44E9BB6A8E67}" name="Status" dataDxfId="8">
      <calculatedColumnFormula>IF('Summary of results'!C5 &gt; 0,"One or more fails identified","All pass")</calculatedColumnFormula>
    </tableColumn>
    <tableColumn id="3" xr3:uid="{5DFCD87C-3E02-4E12-87C2-247A567D59C4}" name="WCAG criteria" dataDxfId="7"/>
    <tableColumn id="4" xr3:uid="{528CEB8F-FD70-4C92-AF50-0A610505A27E}" name="Cause of error" dataDxfId="6"/>
    <tableColumn id="5" xr3:uid="{34550264-17A7-49B9-831D-EB49D113D6AE}" name="Action plan to remediate" dataDxfId="5"/>
    <tableColumn id="6" xr3:uid="{BA0CC17E-91CD-4F45-89F7-1713148E2C12}" name="Target date" dataDxfId="4"/>
  </tableColumns>
  <tableStyleInfo name="TableStyleMedium2" showFirstColumn="1" showLastColumn="0" showRowStripes="1" showColumnStripes="0"/>
</table>
</file>

<file path=xl/theme/theme1.xml><?xml version="1.0" encoding="utf-8"?>
<a:theme xmlns:a="http://schemas.openxmlformats.org/drawingml/2006/main" name="DWP">
  <a:themeElements>
    <a:clrScheme name="DWP">
      <a:dk1>
        <a:srgbClr val="000000"/>
      </a:dk1>
      <a:lt1>
        <a:srgbClr val="FFFFFF"/>
      </a:lt1>
      <a:dk2>
        <a:srgbClr val="000000"/>
      </a:dk2>
      <a:lt2>
        <a:srgbClr val="808080"/>
      </a:lt2>
      <a:accent1>
        <a:srgbClr val="7030A0"/>
      </a:accent1>
      <a:accent2>
        <a:srgbClr val="333399"/>
      </a:accent2>
      <a:accent3>
        <a:srgbClr val="FFFFFF"/>
      </a:accent3>
      <a:accent4>
        <a:srgbClr val="000000"/>
      </a:accent4>
      <a:accent5>
        <a:srgbClr val="7030A0"/>
      </a:accent5>
      <a:accent6>
        <a:srgbClr val="2D2D8A"/>
      </a:accent6>
      <a:hlink>
        <a:srgbClr val="7030A0"/>
      </a:hlink>
      <a:folHlink>
        <a:srgbClr val="2D2D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Custom 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Custom 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Custom 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Custom 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Custom 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Custom 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Custom 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Custom 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Custom 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Custom 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Custom 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Custom 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DWP" id="{372AC7BE-894C-48CD-8F20-7FC2F0AB2DF0}" vid="{166E40BF-34DE-4D3D-B378-8A891BAE2C88}"/>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8C3E-15D7-4B02-B94E-91921ADAD818}">
  <dimension ref="A1:A7"/>
  <sheetViews>
    <sheetView showGridLines="0" zoomScaleNormal="100" workbookViewId="0"/>
  </sheetViews>
  <sheetFormatPr defaultColWidth="0" defaultRowHeight="15.5" zeroHeight="1"/>
  <cols>
    <col min="1" max="1" width="64.69140625" customWidth="1"/>
    <col min="2" max="16384" width="9.23046875" hidden="1"/>
  </cols>
  <sheetData>
    <row r="1" spans="1:1" ht="213" customHeight="1" thickBot="1">
      <c r="A1" s="3" t="s">
        <v>94</v>
      </c>
    </row>
    <row r="2" spans="1:1" ht="30" customHeight="1">
      <c r="A2" s="75" t="s">
        <v>0</v>
      </c>
    </row>
    <row r="3" spans="1:1" ht="30" customHeight="1">
      <c r="A3" s="75" t="s">
        <v>95</v>
      </c>
    </row>
    <row r="4" spans="1:1" ht="30" customHeight="1">
      <c r="A4" s="75" t="s">
        <v>96</v>
      </c>
    </row>
    <row r="5" spans="1:1" ht="30" customHeight="1">
      <c r="A5" s="75" t="s">
        <v>1</v>
      </c>
    </row>
    <row r="6" spans="1:1" ht="30" customHeight="1">
      <c r="A6" s="75" t="s">
        <v>2</v>
      </c>
    </row>
    <row r="7" spans="1:1" ht="25" hidden="1" customHeight="1">
      <c r="A7" s="2"/>
    </row>
  </sheetData>
  <sheetProtection sheet="1" objects="1" scenarios="1"/>
  <hyperlinks>
    <hyperlink ref="A5" location="'Summary of results'!A1" display="Summary of results" xr:uid="{EEA0838F-4D70-46BA-B899-6C98F8B3FD42}"/>
    <hyperlink ref="A6" location="'Action plan'!A1" display="Action plan" xr:uid="{11A38ED2-63CC-40F9-9159-FEF4D0810CEC}"/>
    <hyperlink ref="A2" location="Instructions!A1" display="Instructions" xr:uid="{1598D68E-D701-4BAD-8EDC-1923D155BB36}"/>
    <hyperlink ref="A4" location="'Tests - To Complete'!A1" display="Tests - To Complete" xr:uid="{6D98DD93-47CB-4E10-86A8-01E392028D19}"/>
    <hyperlink ref="A3" location="'Test Information - To Complete'!A1" display="Test Information - To Complete" xr:uid="{CE941230-54DF-4E06-A87D-DA5DA6C86600}"/>
  </hyperlinks>
  <pageMargins left="0.7" right="0.7" top="0.75" bottom="0.75" header="0.3" footer="0.3"/>
  <pageSetup paperSize="9" orientation="portrait" horizontalDpi="1200" verticalDpi="1200" r:id="rId1"/>
  <headerFooter>
    <oddHeader>&amp;C&amp;"Calibri"&amp;12&amp;K000000 Official&amp;1#_x000D_</oddHeader>
    <oddFooter>&amp;C_x000D_&amp;1#&amp;"Calibri"&amp;12&amp;K000000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BA134-24BD-422E-A543-2985A6B420E8}">
  <dimension ref="A1:B24"/>
  <sheetViews>
    <sheetView showGridLines="0" tabSelected="1" zoomScaleNormal="100" workbookViewId="0">
      <selection activeCell="A15" sqref="A1:XFD1048576"/>
    </sheetView>
  </sheetViews>
  <sheetFormatPr defaultColWidth="0" defaultRowHeight="15.5" zeroHeight="1"/>
  <cols>
    <col min="1" max="1" width="67.53515625" customWidth="1"/>
    <col min="2" max="2" width="70.69140625" customWidth="1"/>
    <col min="3" max="16384" width="9.23046875" hidden="1"/>
  </cols>
  <sheetData>
    <row r="1" spans="1:2" ht="234.65" customHeight="1">
      <c r="A1" s="4" t="s">
        <v>130</v>
      </c>
      <c r="B1" s="25"/>
    </row>
    <row r="2" spans="1:2" ht="30" customHeight="1">
      <c r="A2" s="12"/>
      <c r="B2" s="25"/>
    </row>
    <row r="3" spans="1:2" ht="30" customHeight="1">
      <c r="A3" s="5" t="s">
        <v>3</v>
      </c>
      <c r="B3" s="12" t="s">
        <v>4</v>
      </c>
    </row>
    <row r="4" spans="1:2" ht="30" customHeight="1">
      <c r="A4" s="34" t="s">
        <v>5</v>
      </c>
      <c r="B4" s="35" t="s">
        <v>6</v>
      </c>
    </row>
    <row r="5" spans="1:2" ht="30" customHeight="1">
      <c r="A5" s="26" t="s">
        <v>119</v>
      </c>
      <c r="B5" s="27" t="s">
        <v>120</v>
      </c>
    </row>
    <row r="6" spans="1:2" ht="30" customHeight="1">
      <c r="A6" s="26" t="s">
        <v>121</v>
      </c>
      <c r="B6" s="27" t="s">
        <v>122</v>
      </c>
    </row>
    <row r="7" spans="1:2" ht="30" customHeight="1">
      <c r="A7" s="26" t="s">
        <v>123</v>
      </c>
      <c r="B7" s="27" t="s">
        <v>124</v>
      </c>
    </row>
    <row r="8" spans="1:2" ht="49.5" customHeight="1">
      <c r="A8" s="26" t="s">
        <v>125</v>
      </c>
      <c r="B8" s="27" t="s">
        <v>126</v>
      </c>
    </row>
    <row r="9" spans="1:2" ht="49.5" customHeight="1">
      <c r="A9" s="26" t="s">
        <v>127</v>
      </c>
      <c r="B9" s="77" t="s">
        <v>128</v>
      </c>
    </row>
    <row r="10" spans="1:2" ht="65.150000000000006" customHeight="1">
      <c r="A10" s="78" t="s">
        <v>129</v>
      </c>
      <c r="B10" s="28" t="s">
        <v>7</v>
      </c>
    </row>
    <row r="11" spans="1:2" ht="30" customHeight="1">
      <c r="A11" s="9"/>
      <c r="B11" s="25"/>
    </row>
    <row r="12" spans="1:2" ht="30" customHeight="1">
      <c r="A12" s="5" t="s">
        <v>8</v>
      </c>
      <c r="B12" s="29" t="s">
        <v>9</v>
      </c>
    </row>
    <row r="13" spans="1:2" ht="40.5" customHeight="1">
      <c r="A13" s="30" t="s">
        <v>0</v>
      </c>
      <c r="B13" s="30" t="s">
        <v>10</v>
      </c>
    </row>
    <row r="14" spans="1:2" ht="52.5">
      <c r="A14" s="31" t="s">
        <v>11</v>
      </c>
      <c r="B14" s="27" t="s">
        <v>132</v>
      </c>
    </row>
    <row r="15" spans="1:2" ht="52.5">
      <c r="A15" s="27" t="s">
        <v>12</v>
      </c>
      <c r="B15" s="27" t="s">
        <v>131</v>
      </c>
    </row>
    <row r="16" spans="1:2" ht="40.5" customHeight="1">
      <c r="A16" s="27" t="s">
        <v>13</v>
      </c>
      <c r="B16" s="27" t="s">
        <v>14</v>
      </c>
    </row>
    <row r="17" spans="1:2" ht="30" customHeight="1">
      <c r="A17" s="27" t="s">
        <v>15</v>
      </c>
      <c r="B17" s="27" t="s">
        <v>16</v>
      </c>
    </row>
    <row r="18" spans="1:2" ht="30" customHeight="1">
      <c r="A18" s="32"/>
      <c r="B18" s="32"/>
    </row>
    <row r="19" spans="1:2" ht="30" customHeight="1">
      <c r="A19" s="5" t="s">
        <v>17</v>
      </c>
      <c r="B19" s="29" t="s">
        <v>18</v>
      </c>
    </row>
    <row r="20" spans="1:2" ht="30" customHeight="1">
      <c r="A20" s="33" t="s">
        <v>19</v>
      </c>
      <c r="B20" s="33" t="s">
        <v>20</v>
      </c>
    </row>
    <row r="21" spans="1:2" ht="40" customHeight="1">
      <c r="A21" s="26" t="s">
        <v>21</v>
      </c>
      <c r="B21" s="27" t="s">
        <v>22</v>
      </c>
    </row>
    <row r="22" spans="1:2" ht="40" customHeight="1">
      <c r="A22" s="26" t="s">
        <v>23</v>
      </c>
      <c r="B22" s="27" t="s">
        <v>24</v>
      </c>
    </row>
    <row r="23" spans="1:2" ht="40" customHeight="1">
      <c r="A23" s="26" t="s">
        <v>84</v>
      </c>
      <c r="B23" s="27" t="s">
        <v>25</v>
      </c>
    </row>
    <row r="24" spans="1:2" ht="40" customHeight="1">
      <c r="A24" s="26" t="s">
        <v>85</v>
      </c>
      <c r="B24" s="27" t="s">
        <v>26</v>
      </c>
    </row>
  </sheetData>
  <sheetProtection sheet="1" objects="1" scenarios="1"/>
  <pageMargins left="0.7" right="0.7" top="0.75" bottom="0.75" header="0.3" footer="0.3"/>
  <pageSetup orientation="portrait" r:id="rId1"/>
  <headerFooter>
    <oddHeader>&amp;C&amp;"Calibri"&amp;12&amp;K000000 Official&amp;1#_x000D_</oddHeader>
    <oddFooter>&amp;C_x000D_&amp;1#&amp;"Calibri"&amp;12&amp;K000000 Official</oddFoot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18D7-4397-45D8-998D-1931E79850F0}">
  <dimension ref="A1:B9"/>
  <sheetViews>
    <sheetView showGridLines="0" topLeftCell="A2" workbookViewId="0">
      <selection activeCell="A10" sqref="A10:XFD1048576"/>
    </sheetView>
  </sheetViews>
  <sheetFormatPr defaultColWidth="0" defaultRowHeight="14.15" customHeight="1" zeroHeight="1"/>
  <cols>
    <col min="1" max="1" width="64.69140625" customWidth="1"/>
    <col min="2" max="2" width="59.69140625" customWidth="1"/>
    <col min="3" max="16384" width="7.84375" hidden="1"/>
  </cols>
  <sheetData>
    <row r="1" spans="1:2" ht="220" customHeight="1">
      <c r="A1" s="68" t="s">
        <v>87</v>
      </c>
      <c r="B1" s="69" t="s">
        <v>73</v>
      </c>
    </row>
    <row r="2" spans="1:2" ht="24" customHeight="1">
      <c r="A2" s="69" t="s">
        <v>73</v>
      </c>
      <c r="B2" s="69" t="s">
        <v>73</v>
      </c>
    </row>
    <row r="3" spans="1:2" ht="24" customHeight="1">
      <c r="A3" s="70" t="s">
        <v>28</v>
      </c>
      <c r="B3" s="69" t="s">
        <v>73</v>
      </c>
    </row>
    <row r="4" spans="1:2" ht="24" customHeight="1">
      <c r="A4" s="71" t="s">
        <v>88</v>
      </c>
      <c r="B4" s="71" t="s">
        <v>89</v>
      </c>
    </row>
    <row r="5" spans="1:2" ht="42" customHeight="1">
      <c r="A5" s="72" t="s">
        <v>90</v>
      </c>
      <c r="B5" s="73"/>
    </row>
    <row r="6" spans="1:2" ht="42" customHeight="1">
      <c r="A6" s="72" t="s">
        <v>91</v>
      </c>
      <c r="B6" s="73"/>
    </row>
    <row r="7" spans="1:2" ht="42" customHeight="1">
      <c r="A7" s="72" t="s">
        <v>92</v>
      </c>
      <c r="B7" s="74"/>
    </row>
    <row r="8" spans="1:2" ht="42" customHeight="1">
      <c r="A8" s="72" t="s">
        <v>93</v>
      </c>
      <c r="B8" s="73"/>
    </row>
    <row r="9" spans="1:2" ht="42" customHeight="1">
      <c r="A9" s="72" t="s">
        <v>86</v>
      </c>
      <c r="B9" s="73"/>
    </row>
  </sheetData>
  <sheetProtection sheet="1" objects="1" scenarios="1"/>
  <dataValidations count="6">
    <dataValidation allowBlank="1" showInputMessage="1" showErrorMessage="1" promptTitle="URL of testing environment" prompt="Enter the primary URL (e.g. landing page or first screen) of the product or service you are testing." sqref="B4" xr:uid="{880E7886-77C3-4881-BC54-AB135AD2AE52}"/>
    <dataValidation allowBlank="1" showInputMessage="1" showErrorMessage="1" promptTitle="URL of the Test Environment" prompt="Enter the primary URL (e.g. landing page or first screen) of the product or service being tested." sqref="B6" xr:uid="{F0E0D292-EB6D-42E8-97AE-128BBBC0F12E}"/>
    <dataValidation allowBlank="1" showInputMessage="1" showErrorMessage="1" promptTitle="Name of product being tested" prompt="Enter the full name of the product being tested." sqref="B5" xr:uid="{B9A18B04-9A30-4321-9F49-F154099BBEFA}"/>
    <dataValidation allowBlank="1" showInputMessage="1" showErrorMessage="1" promptTitle="Date tested" prompt="Enter the date when testing was completed" sqref="B7" xr:uid="{0D0545EE-CB25-4F4F-8FE5-55F3A7101373}"/>
    <dataValidation allowBlank="1" showInputMessage="1" showErrorMessage="1" promptTitle="Tester Names" prompt="Enter the name or names of the people who carried out the testing." sqref="B8" xr:uid="{0208D200-0625-4EEF-BB06-3FC5179DB7F2}"/>
    <dataValidation allowBlank="1" showInputMessage="1" showErrorMessage="1" promptTitle="Product Manager" prompt="Enter the full name of the Product Manager for this product." sqref="B9" xr:uid="{87B10E6B-01BC-4A67-A434-46DCF7C1A85A}"/>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D3D2-5C85-4EAA-8D2D-777C66797A57}">
  <dimension ref="A1:Y27"/>
  <sheetViews>
    <sheetView showGridLines="0" zoomScaleNormal="100" workbookViewId="0">
      <selection activeCell="D28" sqref="A28:XFD1048576"/>
    </sheetView>
  </sheetViews>
  <sheetFormatPr defaultColWidth="0" defaultRowHeight="15.5" zeroHeight="1"/>
  <cols>
    <col min="1" max="1" width="64.69140625" customWidth="1"/>
    <col min="2" max="2" width="78.69140625" customWidth="1"/>
    <col min="3" max="3" width="74.765625" bestFit="1" customWidth="1"/>
    <col min="4" max="4" width="65.69140625" customWidth="1"/>
    <col min="5" max="5" width="46.69140625" customWidth="1"/>
    <col min="6" max="25" width="40.69140625" customWidth="1"/>
    <col min="26" max="16384" width="9.23046875" hidden="1"/>
  </cols>
  <sheetData>
    <row r="1" spans="1:25" ht="225.65" customHeight="1">
      <c r="A1" s="79" t="s">
        <v>144</v>
      </c>
      <c r="B1" s="12" t="s">
        <v>27</v>
      </c>
      <c r="C1" s="12" t="s">
        <v>27</v>
      </c>
      <c r="D1" s="12" t="s">
        <v>27</v>
      </c>
      <c r="E1" s="12" t="s">
        <v>27</v>
      </c>
      <c r="F1" s="12" t="s">
        <v>27</v>
      </c>
      <c r="G1" s="12" t="s">
        <v>27</v>
      </c>
      <c r="H1" s="12" t="s">
        <v>27</v>
      </c>
      <c r="I1" s="12" t="s">
        <v>27</v>
      </c>
      <c r="J1" s="12" t="s">
        <v>27</v>
      </c>
      <c r="K1" s="12" t="s">
        <v>27</v>
      </c>
      <c r="L1" s="12" t="s">
        <v>27</v>
      </c>
      <c r="M1" s="12" t="s">
        <v>27</v>
      </c>
      <c r="N1" s="12" t="s">
        <v>27</v>
      </c>
      <c r="O1" s="12" t="s">
        <v>27</v>
      </c>
      <c r="P1" s="12" t="s">
        <v>27</v>
      </c>
      <c r="Q1" s="12" t="s">
        <v>27</v>
      </c>
      <c r="R1" s="12" t="s">
        <v>27</v>
      </c>
      <c r="S1" s="12" t="s">
        <v>27</v>
      </c>
      <c r="T1" s="12" t="s">
        <v>27</v>
      </c>
      <c r="U1" s="12" t="s">
        <v>27</v>
      </c>
      <c r="V1" s="12" t="s">
        <v>27</v>
      </c>
      <c r="W1" s="12" t="s">
        <v>27</v>
      </c>
      <c r="X1" s="9"/>
      <c r="Y1" s="9"/>
    </row>
    <row r="2" spans="1:25" ht="24" customHeight="1">
      <c r="A2" s="12" t="s">
        <v>27</v>
      </c>
      <c r="B2" s="12" t="s">
        <v>27</v>
      </c>
      <c r="C2" s="12" t="s">
        <v>27</v>
      </c>
      <c r="D2" s="12" t="s">
        <v>27</v>
      </c>
      <c r="E2" s="12" t="s">
        <v>27</v>
      </c>
      <c r="F2" s="12" t="s">
        <v>27</v>
      </c>
      <c r="G2" s="12" t="s">
        <v>27</v>
      </c>
      <c r="H2" s="12" t="s">
        <v>27</v>
      </c>
      <c r="I2" s="12" t="s">
        <v>27</v>
      </c>
      <c r="J2" s="12" t="s">
        <v>27</v>
      </c>
      <c r="K2" s="12" t="s">
        <v>27</v>
      </c>
      <c r="L2" s="12" t="s">
        <v>27</v>
      </c>
      <c r="M2" s="12" t="s">
        <v>27</v>
      </c>
      <c r="N2" s="12" t="s">
        <v>27</v>
      </c>
      <c r="O2" s="12" t="s">
        <v>27</v>
      </c>
      <c r="P2" s="12" t="s">
        <v>27</v>
      </c>
      <c r="Q2" s="12" t="s">
        <v>27</v>
      </c>
      <c r="R2" s="12" t="s">
        <v>27</v>
      </c>
      <c r="S2" s="12" t="s">
        <v>27</v>
      </c>
      <c r="T2" s="12" t="s">
        <v>27</v>
      </c>
      <c r="U2" s="12" t="s">
        <v>27</v>
      </c>
      <c r="V2" s="12" t="s">
        <v>27</v>
      </c>
      <c r="W2" s="12" t="s">
        <v>27</v>
      </c>
      <c r="X2" s="13"/>
      <c r="Y2" s="13"/>
    </row>
    <row r="3" spans="1:25" ht="30" customHeight="1">
      <c r="A3" s="5" t="s">
        <v>29</v>
      </c>
      <c r="B3" s="12" t="s">
        <v>27</v>
      </c>
      <c r="C3" s="12" t="s">
        <v>27</v>
      </c>
      <c r="D3" s="12" t="s">
        <v>27</v>
      </c>
      <c r="E3" s="12" t="s">
        <v>27</v>
      </c>
      <c r="F3" s="12" t="s">
        <v>27</v>
      </c>
      <c r="G3" s="12" t="s">
        <v>27</v>
      </c>
      <c r="H3" s="12" t="s">
        <v>27</v>
      </c>
      <c r="I3" s="12" t="s">
        <v>27</v>
      </c>
      <c r="J3" s="12" t="s">
        <v>27</v>
      </c>
      <c r="K3" s="12" t="s">
        <v>27</v>
      </c>
      <c r="L3" s="12" t="s">
        <v>27</v>
      </c>
      <c r="M3" s="12" t="s">
        <v>27</v>
      </c>
      <c r="N3" s="12" t="s">
        <v>27</v>
      </c>
      <c r="O3" s="12" t="s">
        <v>27</v>
      </c>
      <c r="P3" s="12" t="s">
        <v>27</v>
      </c>
      <c r="Q3" s="12" t="s">
        <v>27</v>
      </c>
      <c r="R3" s="12" t="s">
        <v>27</v>
      </c>
      <c r="S3" s="12" t="s">
        <v>27</v>
      </c>
      <c r="T3" s="12" t="s">
        <v>27</v>
      </c>
      <c r="U3" s="12" t="s">
        <v>27</v>
      </c>
      <c r="V3" s="12" t="s">
        <v>27</v>
      </c>
      <c r="W3" s="12" t="s">
        <v>27</v>
      </c>
      <c r="X3" s="9"/>
      <c r="Y3" s="9"/>
    </row>
    <row r="4" spans="1:25" ht="30" customHeight="1">
      <c r="A4" s="6" t="s">
        <v>133</v>
      </c>
      <c r="B4" s="6" t="s">
        <v>30</v>
      </c>
      <c r="C4" s="6" t="s">
        <v>103</v>
      </c>
      <c r="D4" s="6" t="s">
        <v>31</v>
      </c>
      <c r="E4" s="6" t="s">
        <v>32</v>
      </c>
      <c r="F4" s="6" t="s">
        <v>33</v>
      </c>
      <c r="G4" s="6" t="s">
        <v>34</v>
      </c>
      <c r="H4" s="6" t="s">
        <v>35</v>
      </c>
      <c r="I4" s="6" t="s">
        <v>36</v>
      </c>
      <c r="J4" s="6" t="s">
        <v>37</v>
      </c>
      <c r="K4" s="6" t="s">
        <v>38</v>
      </c>
      <c r="L4" s="6" t="s">
        <v>39</v>
      </c>
      <c r="M4" s="6" t="s">
        <v>40</v>
      </c>
      <c r="N4" s="6" t="s">
        <v>41</v>
      </c>
      <c r="O4" s="6" t="s">
        <v>42</v>
      </c>
      <c r="P4" s="6" t="s">
        <v>43</v>
      </c>
      <c r="Q4" s="6" t="s">
        <v>44</v>
      </c>
      <c r="R4" s="6" t="s">
        <v>45</v>
      </c>
      <c r="S4" s="6" t="s">
        <v>46</v>
      </c>
      <c r="T4" s="6" t="s">
        <v>47</v>
      </c>
      <c r="U4" s="6" t="s">
        <v>48</v>
      </c>
      <c r="V4" s="6" t="s">
        <v>49</v>
      </c>
      <c r="W4" s="6" t="s">
        <v>50</v>
      </c>
      <c r="X4" s="6" t="s">
        <v>51</v>
      </c>
      <c r="Y4" s="6" t="s">
        <v>52</v>
      </c>
    </row>
    <row r="5" spans="1:25" ht="24" customHeight="1">
      <c r="A5" s="11" t="s">
        <v>97</v>
      </c>
      <c r="B5" s="76" t="s">
        <v>117</v>
      </c>
      <c r="C5" s="76" t="s">
        <v>117</v>
      </c>
      <c r="D5" s="76" t="s">
        <v>117</v>
      </c>
      <c r="E5" s="76" t="s">
        <v>117</v>
      </c>
      <c r="F5" s="23"/>
      <c r="G5" s="23"/>
      <c r="H5" s="23"/>
      <c r="I5" s="23"/>
      <c r="J5" s="23"/>
      <c r="K5" s="23"/>
      <c r="L5" s="23"/>
      <c r="M5" s="23"/>
      <c r="N5" s="23"/>
      <c r="O5" s="23"/>
      <c r="P5" s="23"/>
      <c r="Q5" s="23"/>
      <c r="R5" s="23"/>
      <c r="S5" s="23"/>
      <c r="T5" s="23"/>
      <c r="U5" s="23"/>
      <c r="V5" s="23"/>
      <c r="W5" s="23"/>
      <c r="X5" s="23"/>
      <c r="Y5" s="23"/>
    </row>
    <row r="6" spans="1:25" ht="249.75" customHeight="1">
      <c r="A6" s="55" t="s">
        <v>53</v>
      </c>
      <c r="B6" s="14" t="s">
        <v>54</v>
      </c>
      <c r="C6" s="15" t="s">
        <v>55</v>
      </c>
      <c r="D6" s="7" t="s">
        <v>56</v>
      </c>
      <c r="E6" s="8" t="str">
        <f>"Fail     "&amp;COUNTIF(F5:Y5,"Fail")&amp;"                        "</f>
        <v xml:space="preserve">Fail     0                        </v>
      </c>
      <c r="F6" s="16"/>
      <c r="G6" s="16"/>
      <c r="H6" s="16"/>
      <c r="I6" s="16"/>
      <c r="J6" s="16"/>
      <c r="K6" s="16"/>
      <c r="L6" s="16"/>
      <c r="M6" s="16"/>
      <c r="N6" s="16"/>
      <c r="O6" s="16"/>
      <c r="P6" s="16"/>
      <c r="Q6" s="16"/>
      <c r="R6" s="16"/>
      <c r="S6" s="16"/>
      <c r="T6" s="16"/>
      <c r="U6" s="16"/>
      <c r="V6" s="16"/>
      <c r="W6" s="16"/>
      <c r="X6" s="16"/>
      <c r="Y6" s="17"/>
    </row>
    <row r="7" spans="1:25" ht="24" customHeight="1">
      <c r="A7" s="22" t="s">
        <v>99</v>
      </c>
      <c r="B7" s="76" t="s">
        <v>117</v>
      </c>
      <c r="C7" s="76" t="s">
        <v>117</v>
      </c>
      <c r="D7" s="76" t="s">
        <v>117</v>
      </c>
      <c r="E7" s="76" t="s">
        <v>117</v>
      </c>
      <c r="F7" s="23"/>
      <c r="G7" s="23"/>
      <c r="H7" s="23"/>
      <c r="I7" s="23"/>
      <c r="J7" s="23"/>
      <c r="K7" s="23"/>
      <c r="L7" s="23"/>
      <c r="M7" s="23"/>
      <c r="N7" s="23"/>
      <c r="O7" s="23"/>
      <c r="P7" s="23"/>
      <c r="Q7" s="23"/>
      <c r="R7" s="23"/>
      <c r="S7" s="23"/>
      <c r="T7" s="23"/>
      <c r="U7" s="23"/>
      <c r="V7" s="23"/>
      <c r="W7" s="23"/>
      <c r="X7" s="23"/>
      <c r="Y7" s="23"/>
    </row>
    <row r="8" spans="1:25" ht="241.5" customHeight="1">
      <c r="A8" s="55" t="s">
        <v>57</v>
      </c>
      <c r="B8" s="14" t="s">
        <v>115</v>
      </c>
      <c r="C8" s="15" t="s">
        <v>116</v>
      </c>
      <c r="D8" s="7" t="s">
        <v>58</v>
      </c>
      <c r="E8" s="8" t="str">
        <f>"Fail     "&amp;COUNTIF(E7:Y7,"Fail")&amp;"                        "</f>
        <v xml:space="preserve">Fail     0                        </v>
      </c>
      <c r="F8" s="16"/>
      <c r="G8" s="16"/>
      <c r="H8" s="16"/>
      <c r="I8" s="16"/>
      <c r="J8" s="16"/>
      <c r="K8" s="16"/>
      <c r="L8" s="16"/>
      <c r="M8" s="16"/>
      <c r="N8" s="16"/>
      <c r="O8" s="16"/>
      <c r="P8" s="16"/>
      <c r="Q8" s="16"/>
      <c r="R8" s="16"/>
      <c r="S8" s="16"/>
      <c r="T8" s="16"/>
      <c r="U8" s="16"/>
      <c r="V8" s="16"/>
      <c r="W8" s="16"/>
      <c r="X8" s="16"/>
      <c r="Y8" s="17"/>
    </row>
    <row r="9" spans="1:25" ht="24" customHeight="1">
      <c r="A9" s="22" t="s">
        <v>98</v>
      </c>
      <c r="B9" s="76" t="s">
        <v>117</v>
      </c>
      <c r="C9" s="76" t="s">
        <v>117</v>
      </c>
      <c r="D9" s="76" t="s">
        <v>117</v>
      </c>
      <c r="E9" s="76" t="s">
        <v>117</v>
      </c>
      <c r="F9" s="23"/>
      <c r="G9" s="23"/>
      <c r="H9" s="23"/>
      <c r="I9" s="23"/>
      <c r="J9" s="23"/>
      <c r="K9" s="23"/>
      <c r="L9" s="23"/>
      <c r="M9" s="23"/>
      <c r="N9" s="23"/>
      <c r="O9" s="23"/>
      <c r="P9" s="23"/>
      <c r="Q9" s="23"/>
      <c r="R9" s="23"/>
      <c r="S9" s="23"/>
      <c r="T9" s="23"/>
      <c r="U9" s="23"/>
      <c r="V9" s="23"/>
      <c r="W9" s="23"/>
      <c r="X9" s="23"/>
      <c r="Y9" s="23"/>
    </row>
    <row r="10" spans="1:25" ht="360.5" customHeight="1">
      <c r="A10" s="55" t="s">
        <v>59</v>
      </c>
      <c r="B10" s="14" t="s">
        <v>113</v>
      </c>
      <c r="C10" s="15" t="s">
        <v>114</v>
      </c>
      <c r="D10" s="7" t="s">
        <v>60</v>
      </c>
      <c r="E10" s="8" t="str">
        <f>"Fail     "&amp;COUNTIF(E9:Y9,"Fail")&amp;"                        "</f>
        <v xml:space="preserve">Fail     0                        </v>
      </c>
      <c r="F10" s="16"/>
      <c r="G10" s="16"/>
      <c r="H10" s="16"/>
      <c r="I10" s="16"/>
      <c r="J10" s="16"/>
      <c r="K10" s="16"/>
      <c r="L10" s="16"/>
      <c r="M10" s="16"/>
      <c r="N10" s="16"/>
      <c r="O10" s="16"/>
      <c r="P10" s="16"/>
      <c r="Q10" s="16"/>
      <c r="R10" s="16"/>
      <c r="S10" s="16"/>
      <c r="T10" s="16"/>
      <c r="U10" s="16"/>
      <c r="V10" s="16"/>
      <c r="W10" s="16"/>
      <c r="X10" s="16"/>
      <c r="Y10" s="17"/>
    </row>
    <row r="11" spans="1:25" ht="24" customHeight="1">
      <c r="A11" s="22" t="s">
        <v>100</v>
      </c>
      <c r="B11" s="76" t="s">
        <v>117</v>
      </c>
      <c r="C11" s="76" t="s">
        <v>117</v>
      </c>
      <c r="D11" s="76" t="s">
        <v>117</v>
      </c>
      <c r="E11" s="76" t="s">
        <v>117</v>
      </c>
      <c r="F11" s="23"/>
      <c r="G11" s="23"/>
      <c r="H11" s="23"/>
      <c r="I11" s="23"/>
      <c r="J11" s="23"/>
      <c r="K11" s="23"/>
      <c r="L11" s="23"/>
      <c r="M11" s="23"/>
      <c r="N11" s="23"/>
      <c r="O11" s="23"/>
      <c r="P11" s="23"/>
      <c r="Q11" s="23"/>
      <c r="R11" s="23"/>
      <c r="S11" s="23"/>
      <c r="T11" s="23"/>
      <c r="U11" s="23"/>
      <c r="V11" s="23"/>
      <c r="W11" s="23"/>
      <c r="X11" s="23"/>
      <c r="Y11" s="23"/>
    </row>
    <row r="12" spans="1:25" ht="210">
      <c r="A12" s="55" t="s">
        <v>61</v>
      </c>
      <c r="B12" s="14" t="s">
        <v>105</v>
      </c>
      <c r="C12" s="15" t="s">
        <v>104</v>
      </c>
      <c r="D12" s="7" t="s">
        <v>62</v>
      </c>
      <c r="E12" s="8" t="str">
        <f>"Fail     "&amp;COUNTIF(E11:Y11,"Fail")&amp;"                        "</f>
        <v xml:space="preserve">Fail     0                        </v>
      </c>
      <c r="F12" s="16"/>
      <c r="G12" s="16"/>
      <c r="H12" s="16"/>
      <c r="I12" s="16"/>
      <c r="J12" s="16"/>
      <c r="K12" s="16"/>
      <c r="L12" s="16"/>
      <c r="M12" s="16"/>
      <c r="N12" s="16"/>
      <c r="O12" s="16"/>
      <c r="P12" s="16"/>
      <c r="Q12" s="16"/>
      <c r="R12" s="16"/>
      <c r="S12" s="16"/>
      <c r="T12" s="16"/>
      <c r="U12" s="16"/>
      <c r="V12" s="16"/>
      <c r="W12" s="16"/>
      <c r="X12" s="16"/>
      <c r="Y12" s="17"/>
    </row>
    <row r="13" spans="1:25" ht="24" customHeight="1">
      <c r="A13" s="22" t="s">
        <v>101</v>
      </c>
      <c r="B13" s="76" t="s">
        <v>117</v>
      </c>
      <c r="C13" s="76" t="s">
        <v>117</v>
      </c>
      <c r="D13" s="76" t="s">
        <v>117</v>
      </c>
      <c r="E13" s="76" t="s">
        <v>117</v>
      </c>
      <c r="F13" s="23"/>
      <c r="G13" s="23"/>
      <c r="H13" s="23"/>
      <c r="I13" s="23"/>
      <c r="J13" s="23"/>
      <c r="K13" s="23"/>
      <c r="L13" s="23"/>
      <c r="M13" s="23"/>
      <c r="N13" s="23"/>
      <c r="O13" s="23"/>
      <c r="P13" s="23"/>
      <c r="Q13" s="23"/>
      <c r="R13" s="23"/>
      <c r="S13" s="23"/>
      <c r="T13" s="23"/>
      <c r="U13" s="23"/>
      <c r="V13" s="23"/>
      <c r="W13" s="23"/>
      <c r="X13" s="23"/>
      <c r="Y13" s="23"/>
    </row>
    <row r="14" spans="1:25" ht="280">
      <c r="A14" s="55" t="s">
        <v>63</v>
      </c>
      <c r="B14" s="18" t="s">
        <v>106</v>
      </c>
      <c r="C14" s="19" t="s">
        <v>107</v>
      </c>
      <c r="D14" s="10" t="s">
        <v>64</v>
      </c>
      <c r="E14" s="8" t="str">
        <f>"Fail     "&amp;COUNTIF(E13:Y13,"Fail")&amp;"                        "</f>
        <v xml:space="preserve">Fail     0                        </v>
      </c>
      <c r="F14" s="20"/>
      <c r="G14" s="20"/>
      <c r="H14" s="20"/>
      <c r="I14" s="20"/>
      <c r="J14" s="20"/>
      <c r="K14" s="20"/>
      <c r="L14" s="20"/>
      <c r="M14" s="20"/>
      <c r="N14" s="20"/>
      <c r="O14" s="20"/>
      <c r="P14" s="20"/>
      <c r="Q14" s="20"/>
      <c r="R14" s="20"/>
      <c r="S14" s="20"/>
      <c r="T14" s="20"/>
      <c r="U14" s="20"/>
      <c r="V14" s="20"/>
      <c r="W14" s="20"/>
      <c r="X14" s="20"/>
      <c r="Y14" s="21"/>
    </row>
    <row r="15" spans="1:25" ht="24" customHeight="1">
      <c r="A15" s="22" t="s">
        <v>134</v>
      </c>
      <c r="B15" s="76" t="s">
        <v>117</v>
      </c>
      <c r="C15" s="76" t="s">
        <v>117</v>
      </c>
      <c r="D15" s="76" t="s">
        <v>117</v>
      </c>
      <c r="E15" s="76" t="s">
        <v>117</v>
      </c>
      <c r="F15" s="23"/>
      <c r="G15" s="23"/>
      <c r="H15" s="23"/>
      <c r="I15" s="23"/>
      <c r="J15" s="23"/>
      <c r="K15" s="23"/>
      <c r="L15" s="23"/>
      <c r="M15" s="23"/>
      <c r="N15" s="23"/>
      <c r="O15" s="23"/>
      <c r="P15" s="23"/>
      <c r="Q15" s="23"/>
      <c r="R15" s="23"/>
      <c r="S15" s="23"/>
      <c r="T15" s="23"/>
      <c r="U15" s="23"/>
      <c r="V15" s="23"/>
      <c r="W15" s="23"/>
      <c r="X15" s="23"/>
      <c r="Y15" s="23"/>
    </row>
    <row r="16" spans="1:25" ht="157.5">
      <c r="A16" s="55" t="s">
        <v>65</v>
      </c>
      <c r="B16" s="18" t="s">
        <v>108</v>
      </c>
      <c r="C16" s="19" t="s">
        <v>66</v>
      </c>
      <c r="D16" s="10" t="s">
        <v>64</v>
      </c>
      <c r="E16" s="8" t="str">
        <f>"Fail     "&amp;COUNTIF(E15:Y15,"Fail")&amp;"                        "</f>
        <v xml:space="preserve">Fail     0                        </v>
      </c>
      <c r="F16" s="20"/>
      <c r="G16" s="20"/>
      <c r="H16" s="20"/>
      <c r="I16" s="20"/>
      <c r="J16" s="20"/>
      <c r="K16" s="20"/>
      <c r="L16" s="20"/>
      <c r="M16" s="20"/>
      <c r="N16" s="20"/>
      <c r="O16" s="20"/>
      <c r="P16" s="20"/>
      <c r="Q16" s="20"/>
      <c r="R16" s="20"/>
      <c r="S16" s="20"/>
      <c r="T16" s="20"/>
      <c r="U16" s="20"/>
      <c r="V16" s="20"/>
      <c r="W16" s="20"/>
      <c r="X16" s="20"/>
      <c r="Y16" s="21"/>
    </row>
    <row r="17" spans="1:25" ht="24" customHeight="1">
      <c r="A17" s="22" t="s">
        <v>102</v>
      </c>
      <c r="B17" s="76" t="s">
        <v>117</v>
      </c>
      <c r="C17" s="76" t="s">
        <v>117</v>
      </c>
      <c r="D17" s="76" t="s">
        <v>117</v>
      </c>
      <c r="E17" s="76" t="s">
        <v>117</v>
      </c>
      <c r="F17" s="23"/>
      <c r="G17" s="23"/>
      <c r="H17" s="23"/>
      <c r="I17" s="23"/>
      <c r="J17" s="23"/>
      <c r="K17" s="23"/>
      <c r="L17" s="23"/>
      <c r="M17" s="23"/>
      <c r="N17" s="23"/>
      <c r="O17" s="23"/>
      <c r="P17" s="23"/>
      <c r="Q17" s="23"/>
      <c r="R17" s="23"/>
      <c r="S17" s="23"/>
      <c r="T17" s="23"/>
      <c r="U17" s="23"/>
      <c r="V17" s="23"/>
      <c r="W17" s="23"/>
      <c r="X17" s="23"/>
      <c r="Y17" s="23"/>
    </row>
    <row r="18" spans="1:25" ht="175" customHeight="1">
      <c r="A18" s="55" t="s">
        <v>67</v>
      </c>
      <c r="B18" s="18" t="s">
        <v>111</v>
      </c>
      <c r="C18" s="19" t="s">
        <v>112</v>
      </c>
      <c r="D18" s="10" t="s">
        <v>68</v>
      </c>
      <c r="E18" s="8" t="str">
        <f>"Fail     "&amp;COUNTIF(E17:Y17,"Fail")&amp;"                        "</f>
        <v xml:space="preserve">Fail     0                        </v>
      </c>
      <c r="F18" s="20"/>
      <c r="G18" s="20"/>
      <c r="H18" s="20"/>
      <c r="I18" s="20"/>
      <c r="J18" s="20"/>
      <c r="K18" s="20"/>
      <c r="L18" s="20"/>
      <c r="M18" s="20"/>
      <c r="N18" s="20"/>
      <c r="O18" s="20"/>
      <c r="P18" s="20"/>
      <c r="Q18" s="20"/>
      <c r="R18" s="20"/>
      <c r="S18" s="20"/>
      <c r="T18" s="20"/>
      <c r="U18" s="20"/>
      <c r="V18" s="20"/>
      <c r="W18" s="20"/>
      <c r="X18" s="20"/>
      <c r="Y18" s="21"/>
    </row>
    <row r="19" spans="1:25" ht="24" customHeight="1">
      <c r="A19" s="22" t="s">
        <v>135</v>
      </c>
      <c r="B19" s="76" t="s">
        <v>117</v>
      </c>
      <c r="C19" s="76" t="s">
        <v>117</v>
      </c>
      <c r="D19" s="76" t="s">
        <v>117</v>
      </c>
      <c r="E19" s="76" t="s">
        <v>117</v>
      </c>
      <c r="F19" s="23"/>
      <c r="G19" s="23"/>
      <c r="H19" s="23"/>
      <c r="I19" s="23"/>
      <c r="J19" s="23"/>
      <c r="K19" s="23"/>
      <c r="L19" s="23"/>
      <c r="M19" s="23"/>
      <c r="N19" s="23"/>
      <c r="O19" s="23"/>
      <c r="P19" s="23"/>
      <c r="Q19" s="23"/>
      <c r="R19" s="23"/>
      <c r="S19" s="23"/>
      <c r="T19" s="23"/>
      <c r="U19" s="23"/>
      <c r="V19" s="23"/>
      <c r="W19" s="23"/>
      <c r="X19" s="23"/>
      <c r="Y19" s="23"/>
    </row>
    <row r="20" spans="1:25" ht="157.5">
      <c r="A20" s="55" t="s">
        <v>69</v>
      </c>
      <c r="B20" s="18" t="s">
        <v>109</v>
      </c>
      <c r="C20" s="19" t="s">
        <v>110</v>
      </c>
      <c r="D20" s="10" t="s">
        <v>62</v>
      </c>
      <c r="E20" s="24" t="str">
        <f>"Fail     "&amp;COUNTIF(E19:Y19,"Fail")&amp;"                        "</f>
        <v xml:space="preserve">Fail     0                        </v>
      </c>
      <c r="F20" s="20"/>
      <c r="G20" s="20"/>
      <c r="H20" s="20"/>
      <c r="I20" s="20"/>
      <c r="J20" s="20"/>
      <c r="K20" s="20"/>
      <c r="L20" s="20"/>
      <c r="M20" s="20"/>
      <c r="N20" s="20"/>
      <c r="O20" s="20"/>
      <c r="P20" s="20"/>
      <c r="Q20" s="20"/>
      <c r="R20" s="20"/>
      <c r="S20" s="20"/>
      <c r="T20" s="20"/>
      <c r="U20" s="20"/>
      <c r="V20" s="20"/>
      <c r="W20" s="20"/>
      <c r="X20" s="20"/>
      <c r="Y20" s="21"/>
    </row>
    <row r="21" spans="1:25" ht="30" customHeight="1">
      <c r="E21" s="9"/>
      <c r="F21" s="9"/>
      <c r="G21" s="9"/>
      <c r="H21" s="9"/>
      <c r="I21" s="9"/>
      <c r="J21" s="9"/>
      <c r="K21" s="9"/>
      <c r="L21" s="9"/>
      <c r="M21" s="9"/>
      <c r="N21" s="9"/>
      <c r="O21" s="9"/>
      <c r="P21" s="9"/>
      <c r="Q21" s="9"/>
      <c r="R21" s="9"/>
      <c r="S21" s="9"/>
      <c r="T21" s="9"/>
      <c r="U21" s="9"/>
      <c r="V21" s="9"/>
      <c r="W21" s="9"/>
      <c r="X21" s="9"/>
      <c r="Y21" s="9"/>
    </row>
    <row r="22" spans="1:25" ht="30" customHeight="1">
      <c r="A22" s="36" t="s">
        <v>70</v>
      </c>
      <c r="B22" s="36" t="s">
        <v>70</v>
      </c>
      <c r="C22" s="36" t="s">
        <v>70</v>
      </c>
      <c r="D22" s="36" t="s">
        <v>70</v>
      </c>
      <c r="E22" s="56" t="s">
        <v>71</v>
      </c>
      <c r="F22" s="57" t="s">
        <v>33</v>
      </c>
      <c r="G22" s="57" t="s">
        <v>34</v>
      </c>
      <c r="H22" s="57" t="s">
        <v>35</v>
      </c>
      <c r="I22" s="57" t="s">
        <v>36</v>
      </c>
      <c r="J22" s="57" t="s">
        <v>37</v>
      </c>
      <c r="K22" s="57" t="s">
        <v>38</v>
      </c>
      <c r="L22" s="57" t="s">
        <v>39</v>
      </c>
      <c r="M22" s="57" t="s">
        <v>40</v>
      </c>
      <c r="N22" s="57" t="s">
        <v>41</v>
      </c>
      <c r="O22" s="57" t="s">
        <v>42</v>
      </c>
      <c r="P22" s="57" t="s">
        <v>43</v>
      </c>
      <c r="Q22" s="57" t="s">
        <v>44</v>
      </c>
      <c r="R22" s="57" t="s">
        <v>45</v>
      </c>
      <c r="S22" s="57" t="s">
        <v>46</v>
      </c>
      <c r="T22" s="57" t="s">
        <v>47</v>
      </c>
      <c r="U22" s="57" t="s">
        <v>48</v>
      </c>
      <c r="V22" s="57" t="s">
        <v>49</v>
      </c>
      <c r="W22" s="57" t="s">
        <v>50</v>
      </c>
      <c r="X22" s="57" t="s">
        <v>51</v>
      </c>
      <c r="Y22" s="58" t="s">
        <v>52</v>
      </c>
    </row>
    <row r="23" spans="1:25" ht="30" customHeight="1">
      <c r="A23" s="36" t="s">
        <v>70</v>
      </c>
      <c r="B23" s="36" t="s">
        <v>70</v>
      </c>
      <c r="C23" s="36" t="s">
        <v>70</v>
      </c>
      <c r="D23" s="36" t="s">
        <v>70</v>
      </c>
      <c r="E23" s="59" t="s">
        <v>21</v>
      </c>
      <c r="F23" s="60">
        <f t="shared" ref="F23:Y23" si="0">COUNTIF(F5:F19,"Pass")</f>
        <v>0</v>
      </c>
      <c r="G23" s="60">
        <f t="shared" si="0"/>
        <v>0</v>
      </c>
      <c r="H23" s="60">
        <f t="shared" si="0"/>
        <v>0</v>
      </c>
      <c r="I23" s="60">
        <f t="shared" si="0"/>
        <v>0</v>
      </c>
      <c r="J23" s="60">
        <f t="shared" si="0"/>
        <v>0</v>
      </c>
      <c r="K23" s="60">
        <f t="shared" si="0"/>
        <v>0</v>
      </c>
      <c r="L23" s="60">
        <f t="shared" si="0"/>
        <v>0</v>
      </c>
      <c r="M23" s="60">
        <f t="shared" si="0"/>
        <v>0</v>
      </c>
      <c r="N23" s="60">
        <f t="shared" si="0"/>
        <v>0</v>
      </c>
      <c r="O23" s="60">
        <f t="shared" si="0"/>
        <v>0</v>
      </c>
      <c r="P23" s="60">
        <f t="shared" si="0"/>
        <v>0</v>
      </c>
      <c r="Q23" s="60">
        <f t="shared" si="0"/>
        <v>0</v>
      </c>
      <c r="R23" s="60">
        <f t="shared" si="0"/>
        <v>0</v>
      </c>
      <c r="S23" s="60">
        <f t="shared" si="0"/>
        <v>0</v>
      </c>
      <c r="T23" s="60">
        <f t="shared" si="0"/>
        <v>0</v>
      </c>
      <c r="U23" s="60">
        <f t="shared" si="0"/>
        <v>0</v>
      </c>
      <c r="V23" s="60">
        <f t="shared" si="0"/>
        <v>0</v>
      </c>
      <c r="W23" s="60">
        <f t="shared" si="0"/>
        <v>0</v>
      </c>
      <c r="X23" s="60">
        <f t="shared" si="0"/>
        <v>0</v>
      </c>
      <c r="Y23" s="61">
        <f t="shared" si="0"/>
        <v>0</v>
      </c>
    </row>
    <row r="24" spans="1:25" ht="30" customHeight="1">
      <c r="A24" s="36" t="s">
        <v>70</v>
      </c>
      <c r="B24" s="36" t="s">
        <v>70</v>
      </c>
      <c r="C24" s="36" t="s">
        <v>70</v>
      </c>
      <c r="D24" s="36" t="s">
        <v>70</v>
      </c>
      <c r="E24" s="59" t="s">
        <v>23</v>
      </c>
      <c r="F24" s="60">
        <f t="shared" ref="F24:Y24" si="1">COUNTIF(F5:F19,"Fail")</f>
        <v>0</v>
      </c>
      <c r="G24" s="60">
        <f t="shared" si="1"/>
        <v>0</v>
      </c>
      <c r="H24" s="60">
        <f t="shared" si="1"/>
        <v>0</v>
      </c>
      <c r="I24" s="60">
        <f t="shared" si="1"/>
        <v>0</v>
      </c>
      <c r="J24" s="60">
        <f t="shared" si="1"/>
        <v>0</v>
      </c>
      <c r="K24" s="60">
        <f t="shared" si="1"/>
        <v>0</v>
      </c>
      <c r="L24" s="60">
        <f t="shared" si="1"/>
        <v>0</v>
      </c>
      <c r="M24" s="60">
        <f t="shared" si="1"/>
        <v>0</v>
      </c>
      <c r="N24" s="60">
        <f t="shared" si="1"/>
        <v>0</v>
      </c>
      <c r="O24" s="60">
        <f t="shared" si="1"/>
        <v>0</v>
      </c>
      <c r="P24" s="60">
        <f t="shared" si="1"/>
        <v>0</v>
      </c>
      <c r="Q24" s="60">
        <f t="shared" si="1"/>
        <v>0</v>
      </c>
      <c r="R24" s="60">
        <f t="shared" si="1"/>
        <v>0</v>
      </c>
      <c r="S24" s="60">
        <f t="shared" si="1"/>
        <v>0</v>
      </c>
      <c r="T24" s="60">
        <f t="shared" si="1"/>
        <v>0</v>
      </c>
      <c r="U24" s="60">
        <f t="shared" si="1"/>
        <v>0</v>
      </c>
      <c r="V24" s="60">
        <f t="shared" si="1"/>
        <v>0</v>
      </c>
      <c r="W24" s="60">
        <f t="shared" si="1"/>
        <v>0</v>
      </c>
      <c r="X24" s="60">
        <f t="shared" si="1"/>
        <v>0</v>
      </c>
      <c r="Y24" s="61">
        <f t="shared" si="1"/>
        <v>0</v>
      </c>
    </row>
    <row r="25" spans="1:25" ht="30" customHeight="1">
      <c r="A25" s="36" t="s">
        <v>70</v>
      </c>
      <c r="B25" s="36" t="s">
        <v>70</v>
      </c>
      <c r="C25" s="36" t="s">
        <v>70</v>
      </c>
      <c r="D25" s="36" t="s">
        <v>70</v>
      </c>
      <c r="E25" s="59" t="s">
        <v>84</v>
      </c>
      <c r="F25" s="60">
        <f t="shared" ref="F25:Y25" si="2">COUNTIF(F5:F19,"Not Present")</f>
        <v>0</v>
      </c>
      <c r="G25" s="60">
        <f t="shared" si="2"/>
        <v>0</v>
      </c>
      <c r="H25" s="60">
        <f t="shared" si="2"/>
        <v>0</v>
      </c>
      <c r="I25" s="60">
        <f t="shared" si="2"/>
        <v>0</v>
      </c>
      <c r="J25" s="60">
        <f t="shared" si="2"/>
        <v>0</v>
      </c>
      <c r="K25" s="60">
        <f t="shared" si="2"/>
        <v>0</v>
      </c>
      <c r="L25" s="60">
        <f t="shared" si="2"/>
        <v>0</v>
      </c>
      <c r="M25" s="60">
        <f t="shared" si="2"/>
        <v>0</v>
      </c>
      <c r="N25" s="60">
        <f t="shared" si="2"/>
        <v>0</v>
      </c>
      <c r="O25" s="60">
        <f t="shared" si="2"/>
        <v>0</v>
      </c>
      <c r="P25" s="60">
        <f t="shared" si="2"/>
        <v>0</v>
      </c>
      <c r="Q25" s="60">
        <f t="shared" si="2"/>
        <v>0</v>
      </c>
      <c r="R25" s="60">
        <f t="shared" si="2"/>
        <v>0</v>
      </c>
      <c r="S25" s="60">
        <f t="shared" si="2"/>
        <v>0</v>
      </c>
      <c r="T25" s="60">
        <f t="shared" si="2"/>
        <v>0</v>
      </c>
      <c r="U25" s="60">
        <f t="shared" si="2"/>
        <v>0</v>
      </c>
      <c r="V25" s="60">
        <f t="shared" si="2"/>
        <v>0</v>
      </c>
      <c r="W25" s="60">
        <f t="shared" si="2"/>
        <v>0</v>
      </c>
      <c r="X25" s="60">
        <f t="shared" si="2"/>
        <v>0</v>
      </c>
      <c r="Y25" s="61">
        <f t="shared" si="2"/>
        <v>0</v>
      </c>
    </row>
    <row r="26" spans="1:25" ht="30" customHeight="1">
      <c r="A26" s="36" t="s">
        <v>70</v>
      </c>
      <c r="B26" s="36" t="s">
        <v>70</v>
      </c>
      <c r="C26" s="36" t="s">
        <v>70</v>
      </c>
      <c r="D26" s="36" t="s">
        <v>70</v>
      </c>
      <c r="E26" s="59" t="s">
        <v>85</v>
      </c>
      <c r="F26" s="60">
        <f t="shared" ref="F26:Y26" si="3">COUNTIF(F5:F19, "Not Checked")</f>
        <v>0</v>
      </c>
      <c r="G26" s="60">
        <f t="shared" si="3"/>
        <v>0</v>
      </c>
      <c r="H26" s="60">
        <f t="shared" si="3"/>
        <v>0</v>
      </c>
      <c r="I26" s="60">
        <f t="shared" si="3"/>
        <v>0</v>
      </c>
      <c r="J26" s="60">
        <f t="shared" si="3"/>
        <v>0</v>
      </c>
      <c r="K26" s="60">
        <f t="shared" si="3"/>
        <v>0</v>
      </c>
      <c r="L26" s="60">
        <f t="shared" si="3"/>
        <v>0</v>
      </c>
      <c r="M26" s="60">
        <f t="shared" si="3"/>
        <v>0</v>
      </c>
      <c r="N26" s="60">
        <f t="shared" si="3"/>
        <v>0</v>
      </c>
      <c r="O26" s="60">
        <f t="shared" si="3"/>
        <v>0</v>
      </c>
      <c r="P26" s="60">
        <f t="shared" si="3"/>
        <v>0</v>
      </c>
      <c r="Q26" s="60">
        <f t="shared" si="3"/>
        <v>0</v>
      </c>
      <c r="R26" s="60">
        <f t="shared" si="3"/>
        <v>0</v>
      </c>
      <c r="S26" s="60">
        <f t="shared" si="3"/>
        <v>0</v>
      </c>
      <c r="T26" s="60">
        <f t="shared" si="3"/>
        <v>0</v>
      </c>
      <c r="U26" s="60">
        <f t="shared" si="3"/>
        <v>0</v>
      </c>
      <c r="V26" s="60">
        <f t="shared" si="3"/>
        <v>0</v>
      </c>
      <c r="W26" s="60">
        <f t="shared" si="3"/>
        <v>0</v>
      </c>
      <c r="X26" s="60">
        <f t="shared" si="3"/>
        <v>0</v>
      </c>
      <c r="Y26" s="61">
        <f t="shared" si="3"/>
        <v>0</v>
      </c>
    </row>
    <row r="27" spans="1:25" ht="30" customHeight="1">
      <c r="A27" s="36" t="s">
        <v>70</v>
      </c>
      <c r="B27" s="36" t="s">
        <v>70</v>
      </c>
      <c r="C27" s="36" t="s">
        <v>70</v>
      </c>
      <c r="D27" s="36" t="s">
        <v>70</v>
      </c>
      <c r="E27" s="62" t="s">
        <v>72</v>
      </c>
      <c r="F27" s="63">
        <f t="shared" ref="F27:Y27" si="4">SUM(F23:F26)</f>
        <v>0</v>
      </c>
      <c r="G27" s="63">
        <f t="shared" si="4"/>
        <v>0</v>
      </c>
      <c r="H27" s="63">
        <f t="shared" si="4"/>
        <v>0</v>
      </c>
      <c r="I27" s="63">
        <f t="shared" si="4"/>
        <v>0</v>
      </c>
      <c r="J27" s="63">
        <f t="shared" si="4"/>
        <v>0</v>
      </c>
      <c r="K27" s="63">
        <f t="shared" si="4"/>
        <v>0</v>
      </c>
      <c r="L27" s="63">
        <f t="shared" si="4"/>
        <v>0</v>
      </c>
      <c r="M27" s="63">
        <f t="shared" si="4"/>
        <v>0</v>
      </c>
      <c r="N27" s="63">
        <f t="shared" si="4"/>
        <v>0</v>
      </c>
      <c r="O27" s="63">
        <f t="shared" si="4"/>
        <v>0</v>
      </c>
      <c r="P27" s="63">
        <f t="shared" si="4"/>
        <v>0</v>
      </c>
      <c r="Q27" s="63">
        <f t="shared" si="4"/>
        <v>0</v>
      </c>
      <c r="R27" s="63">
        <f t="shared" si="4"/>
        <v>0</v>
      </c>
      <c r="S27" s="63">
        <f t="shared" si="4"/>
        <v>0</v>
      </c>
      <c r="T27" s="63">
        <f t="shared" si="4"/>
        <v>0</v>
      </c>
      <c r="U27" s="63">
        <f t="shared" si="4"/>
        <v>0</v>
      </c>
      <c r="V27" s="63">
        <f t="shared" si="4"/>
        <v>0</v>
      </c>
      <c r="W27" s="63">
        <f t="shared" si="4"/>
        <v>0</v>
      </c>
      <c r="X27" s="63">
        <f t="shared" si="4"/>
        <v>0</v>
      </c>
      <c r="Y27" s="64">
        <f t="shared" si="4"/>
        <v>0</v>
      </c>
    </row>
  </sheetData>
  <sheetProtection sheet="1" objects="1" scenarios="1"/>
  <phoneticPr fontId="13" type="noConversion"/>
  <conditionalFormatting sqref="F5:Y5 F7:Y7 F9:Y9 F11:Y11 F13:Y13 F15:Y15 F17:Y17 F19:Y19">
    <cfRule type="containsText" dxfId="3" priority="1" operator="containsText" text="Not Checked">
      <formula>NOT(ISERROR(SEARCH("Not Checked",F5)))</formula>
    </cfRule>
    <cfRule type="containsText" dxfId="2" priority="2" operator="containsText" text="Not Present">
      <formula>NOT(ISERROR(SEARCH("Not Present",F5)))</formula>
    </cfRule>
    <cfRule type="containsText" dxfId="1" priority="3" operator="containsText" text="Pass">
      <formula>NOT(ISERROR(SEARCH("Pass",F5)))</formula>
    </cfRule>
    <cfRule type="containsText" dxfId="0" priority="4" operator="containsText" text="Fail">
      <formula>NOT(ISERROR(SEARCH("Fail",F5)))</formula>
    </cfRule>
  </conditionalFormatting>
  <dataValidations xWindow="408" yWindow="800" count="1">
    <dataValidation allowBlank="1" showInputMessage="1" showErrorMessage="1" promptTitle="Observations" prompt="Enter your observations for this test. If you've recorded a fail, say why the test failed. If you've recorded a pass, add any other useful information. If you've marked this test as inapplicable, say why." sqref="F6:Y6 F8:Y8 F10:Y10 F12:Y12 F14:Y14 F16:Y16 F18:Y18 F20:Y20" xr:uid="{FDA0072C-9317-42DF-9B9C-4F81A8BA7DE4}"/>
  </dataValidations>
  <pageMargins left="0.7" right="0.7" top="0.75" bottom="0.75" header="0.3" footer="0.3"/>
  <pageSetup orientation="portrait" r:id="rId1"/>
  <headerFooter>
    <oddHeader>&amp;C&amp;"Calibri"&amp;12&amp;K000000 Official&amp;1#_x000D_</oddHeader>
    <oddFooter>&amp;C_x000D_&amp;1#&amp;"Calibri"&amp;12&amp;K000000 Official</oddFooter>
  </headerFooter>
  <tableParts count="2">
    <tablePart r:id="rId2"/>
    <tablePart r:id="rId3"/>
  </tableParts>
  <extLst>
    <ext xmlns:x14="http://schemas.microsoft.com/office/spreadsheetml/2009/9/main" uri="{CCE6A557-97BC-4b89-ADB6-D9C93CAAB3DF}">
      <x14:dataValidations xmlns:xm="http://schemas.microsoft.com/office/excel/2006/main" xWindow="408" yWindow="800" count="1">
        <x14:dataValidation type="list" allowBlank="1" showInputMessage="1" showErrorMessage="1" promptTitle="Result" prompt="Please choose from the dropdown list or type pass, faIL, Inapplicable or not tested," xr:uid="{81AB25F8-9958-4F39-8719-009CA9FCD58E}">
          <x14:formula1>
            <xm:f>Data!$B$3:$B$6</xm:f>
          </x14:formula1>
          <xm:sqref>F11:Y11 F7:Y7 F17:Y17 F13:Y13 F15:Y15 F9:Y9 F5:Y5 F19:Y19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1629-2258-4EE6-BE00-C931FC75AD15}">
  <dimension ref="A1:E13"/>
  <sheetViews>
    <sheetView showGridLines="0" zoomScaleNormal="100" workbookViewId="0">
      <selection activeCell="F1" sqref="F1:XFD1048576"/>
    </sheetView>
  </sheetViews>
  <sheetFormatPr defaultColWidth="0" defaultRowHeight="15.5" zeroHeight="1"/>
  <cols>
    <col min="1" max="1" width="64.69140625" customWidth="1"/>
    <col min="2" max="2" width="18.765625" customWidth="1"/>
    <col min="3" max="3" width="16.84375" customWidth="1"/>
    <col min="4" max="4" width="18.4609375" customWidth="1"/>
    <col min="5" max="5" width="16.3046875" customWidth="1"/>
    <col min="6" max="16384" width="9.23046875" hidden="1"/>
  </cols>
  <sheetData>
    <row r="1" spans="1:5" s="1" customFormat="1" ht="176.15" customHeight="1" thickBot="1">
      <c r="A1" s="3" t="s">
        <v>118</v>
      </c>
      <c r="B1" s="40" t="s">
        <v>73</v>
      </c>
      <c r="C1" s="40" t="s">
        <v>73</v>
      </c>
      <c r="D1" s="40" t="s">
        <v>73</v>
      </c>
      <c r="E1" s="40" t="s">
        <v>73</v>
      </c>
    </row>
    <row r="2" spans="1:5" s="1" customFormat="1" ht="30" customHeight="1">
      <c r="A2" s="40" t="s">
        <v>73</v>
      </c>
      <c r="B2" s="40" t="s">
        <v>73</v>
      </c>
      <c r="C2" s="40" t="s">
        <v>73</v>
      </c>
      <c r="D2" s="40" t="s">
        <v>73</v>
      </c>
      <c r="E2" s="40" t="s">
        <v>73</v>
      </c>
    </row>
    <row r="3" spans="1:5" s="1" customFormat="1" ht="30" customHeight="1">
      <c r="A3" s="65" t="s">
        <v>1</v>
      </c>
      <c r="B3" s="40" t="s">
        <v>73</v>
      </c>
      <c r="C3" s="40" t="s">
        <v>73</v>
      </c>
      <c r="D3" s="40" t="s">
        <v>73</v>
      </c>
      <c r="E3" s="40" t="s">
        <v>73</v>
      </c>
    </row>
    <row r="4" spans="1:5" s="1" customFormat="1" ht="30" customHeight="1">
      <c r="A4" s="66" t="s">
        <v>133</v>
      </c>
      <c r="B4" s="37" t="s">
        <v>74</v>
      </c>
      <c r="C4" s="37" t="s">
        <v>32</v>
      </c>
      <c r="D4" s="37" t="s">
        <v>84</v>
      </c>
      <c r="E4" s="37" t="s">
        <v>85</v>
      </c>
    </row>
    <row r="5" spans="1:5" s="1" customFormat="1" ht="45" customHeight="1">
      <c r="A5" s="26" t="s">
        <v>136</v>
      </c>
      <c r="B5" s="39">
        <f>COUNTIF('Tests - To Complete'!F5:Y5,"Pass")</f>
        <v>0</v>
      </c>
      <c r="C5" s="39">
        <f>COUNTIF('Tests - To Complete'!F5:Y5,"Fail")</f>
        <v>0</v>
      </c>
      <c r="D5" s="39">
        <f>COUNTIF('Tests - To Complete'!F5:Y5,"Not Present")</f>
        <v>0</v>
      </c>
      <c r="E5" s="39">
        <f>COUNTIF('Tests - To Complete'!F5:Y5,"Not Checked")</f>
        <v>0</v>
      </c>
    </row>
    <row r="6" spans="1:5" s="1" customFormat="1" ht="45" customHeight="1">
      <c r="A6" s="26" t="s">
        <v>137</v>
      </c>
      <c r="B6" s="39">
        <f>COUNTIF('Tests - To Complete'!F7:Y7,"Pass")</f>
        <v>0</v>
      </c>
      <c r="C6" s="39">
        <f>COUNTIF('Tests - To Complete'!F7:Y7,"Fail")</f>
        <v>0</v>
      </c>
      <c r="D6" s="39">
        <f>COUNTIF('Tests - To Complete'!F7:Y7,"Not Present")</f>
        <v>0</v>
      </c>
      <c r="E6" s="39">
        <f>COUNTIF('Tests - To Complete'!F7:Y7,"Not Checked")</f>
        <v>0</v>
      </c>
    </row>
    <row r="7" spans="1:5" s="1" customFormat="1" ht="45" customHeight="1">
      <c r="A7" s="26" t="s">
        <v>138</v>
      </c>
      <c r="B7" s="39">
        <f>COUNTIF('Tests - To Complete'!F9:Y9,"Pass")</f>
        <v>0</v>
      </c>
      <c r="C7" s="39">
        <f>COUNTIF('Tests - To Complete'!F9:Y9,"Fail")</f>
        <v>0</v>
      </c>
      <c r="D7" s="39">
        <f>COUNTIF('Tests - To Complete'!F9:Y9,"Not Present")</f>
        <v>0</v>
      </c>
      <c r="E7" s="39">
        <f>COUNTIF('Tests - To Complete'!F9:Y9,"Not Checked")</f>
        <v>0</v>
      </c>
    </row>
    <row r="8" spans="1:5" s="1" customFormat="1" ht="45" customHeight="1">
      <c r="A8" s="26" t="s">
        <v>139</v>
      </c>
      <c r="B8" s="39">
        <f>COUNTIF('Tests - To Complete'!F11:Y11,"Pass")</f>
        <v>0</v>
      </c>
      <c r="C8" s="39">
        <f>COUNTIF('Tests - To Complete'!F11:Y11,"Fail")</f>
        <v>0</v>
      </c>
      <c r="D8" s="39">
        <f>COUNTIF('Tests - To Complete'!F11:Y11,"Not Present")</f>
        <v>0</v>
      </c>
      <c r="E8" s="39">
        <f>COUNTIF('Tests - To Complete'!F11:Y11,"Not Checked")</f>
        <v>0</v>
      </c>
    </row>
    <row r="9" spans="1:5" s="1" customFormat="1" ht="45" customHeight="1">
      <c r="A9" s="26" t="s">
        <v>140</v>
      </c>
      <c r="B9" s="39">
        <f>COUNTIF('Tests - To Complete'!F13:Y13,"Pass")</f>
        <v>0</v>
      </c>
      <c r="C9" s="39">
        <f>COUNTIF('Tests - To Complete'!F13:Y13,"Fail")</f>
        <v>0</v>
      </c>
      <c r="D9" s="39">
        <f>COUNTIF('Tests - To Complete'!F13:Y13,"Not Present")</f>
        <v>0</v>
      </c>
      <c r="E9" s="39">
        <f>COUNTIF('Tests - To Complete'!F13:Y13,"Not Checked")</f>
        <v>0</v>
      </c>
    </row>
    <row r="10" spans="1:5" s="1" customFormat="1" ht="45" customHeight="1">
      <c r="A10" s="26" t="s">
        <v>143</v>
      </c>
      <c r="B10" s="39">
        <f>COUNTIF('Tests - To Complete'!F15:Y15,"Pass")</f>
        <v>0</v>
      </c>
      <c r="C10" s="39">
        <f>COUNTIF('Tests - To Complete'!F15:Y15,"Fail")</f>
        <v>0</v>
      </c>
      <c r="D10" s="39">
        <f>COUNTIF('Tests - To Complete'!F15:Y15,"Not Present")</f>
        <v>0</v>
      </c>
      <c r="E10" s="39">
        <f>COUNTIF('Tests - To Complete'!F15:Y15,"Not Checked")</f>
        <v>0</v>
      </c>
    </row>
    <row r="11" spans="1:5" s="1" customFormat="1" ht="45" customHeight="1">
      <c r="A11" s="26" t="s">
        <v>141</v>
      </c>
      <c r="B11" s="39">
        <f>COUNTIF('Tests - To Complete'!F17:Y17,"Pass")</f>
        <v>0</v>
      </c>
      <c r="C11" s="39">
        <f>COUNTIF('Tests - To Complete'!F17:Y17,"Fail")</f>
        <v>0</v>
      </c>
      <c r="D11" s="39">
        <f>COUNTIF('Tests - To Complete'!F17:Y17,"Not Present")</f>
        <v>0</v>
      </c>
      <c r="E11" s="39">
        <f>COUNTIF('Tests - To Complete'!F17:Y17,"Not Checked")</f>
        <v>0</v>
      </c>
    </row>
    <row r="12" spans="1:5" s="1" customFormat="1" ht="45" customHeight="1">
      <c r="A12" s="26" t="s">
        <v>142</v>
      </c>
      <c r="B12" s="39">
        <f>COUNTIF('Tests - To Complete'!F19:Y19,"Pass")</f>
        <v>0</v>
      </c>
      <c r="C12" s="39">
        <f>COUNTIF('Tests - To Complete'!F19:Y19,"Fail")</f>
        <v>0</v>
      </c>
      <c r="D12" s="39">
        <f>COUNTIF('Tests - To Complete'!F19:Y19,"Not Present")</f>
        <v>0</v>
      </c>
      <c r="E12" s="39">
        <f>COUNTIF('Tests - To Complete'!F19:Y19,"Not Checked")</f>
        <v>0</v>
      </c>
    </row>
    <row r="13" spans="1:5" s="38" customFormat="1" ht="30" customHeight="1">
      <c r="A13" s="67" t="s">
        <v>71</v>
      </c>
      <c r="B13" s="44">
        <f>SUBTOTAL(109,B5:B12)</f>
        <v>0</v>
      </c>
      <c r="C13" s="45">
        <f>SUBTOTAL(109,C5:C12)</f>
        <v>0</v>
      </c>
      <c r="D13" s="46">
        <f>SUBTOTAL(109,D5:D12)</f>
        <v>0</v>
      </c>
      <c r="E13" s="47">
        <f>SUBTOTAL(109,E5:E12)</f>
        <v>0</v>
      </c>
    </row>
  </sheetData>
  <sheetProtection sheet="1" objects="1" scenarios="1"/>
  <pageMargins left="0.7" right="0.7" top="0.75" bottom="0.75" header="0.3" footer="0.3"/>
  <headerFooter>
    <oddHeader>&amp;C&amp;"Calibri"&amp;12&amp;K000000 Official&amp;1#_x000D_</oddHeader>
    <oddFooter>&amp;C_x000D_&amp;1#&amp;"Calibri"&amp;12&amp;K000000 Official</oddFooter>
  </headerFooter>
  <ignoredErrors>
    <ignoredError sqref="B13:E13 B5:C5 B6:C6 B7:C7 B8:C8 B9:C9 B10:C10 B11:C11 B12:C12" calculatedColumn="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showGridLines="0" zoomScaleNormal="100" workbookViewId="0">
      <selection activeCell="G1" sqref="G1:XFD1048576"/>
    </sheetView>
  </sheetViews>
  <sheetFormatPr defaultColWidth="0" defaultRowHeight="15.5" zeroHeight="1"/>
  <cols>
    <col min="1" max="1" width="64.69140625" customWidth="1"/>
    <col min="2" max="2" width="25.84375" customWidth="1"/>
    <col min="3" max="3" width="54.07421875" customWidth="1"/>
    <col min="4" max="4" width="26.3046875" customWidth="1"/>
    <col min="5" max="5" width="30.84375" customWidth="1"/>
    <col min="6" max="6" width="15.84375" customWidth="1"/>
    <col min="7" max="16384" width="9.23046875" hidden="1"/>
  </cols>
  <sheetData>
    <row r="1" spans="1:6" ht="160.5" customHeight="1" thickBot="1">
      <c r="A1" s="3" t="s">
        <v>75</v>
      </c>
      <c r="B1" s="29" t="s">
        <v>73</v>
      </c>
      <c r="C1" s="29" t="s">
        <v>73</v>
      </c>
      <c r="D1" s="29" t="s">
        <v>73</v>
      </c>
      <c r="E1" s="29" t="s">
        <v>73</v>
      </c>
      <c r="F1" s="29" t="s">
        <v>73</v>
      </c>
    </row>
    <row r="2" spans="1:6" ht="30" customHeight="1">
      <c r="A2" s="29" t="s">
        <v>73</v>
      </c>
      <c r="B2" s="29" t="s">
        <v>73</v>
      </c>
      <c r="C2" s="29" t="s">
        <v>73</v>
      </c>
      <c r="D2" s="29" t="s">
        <v>73</v>
      </c>
      <c r="E2" s="29" t="s">
        <v>73</v>
      </c>
      <c r="F2" s="29" t="s">
        <v>73</v>
      </c>
    </row>
    <row r="3" spans="1:6" ht="30" customHeight="1">
      <c r="A3" s="43" t="s">
        <v>76</v>
      </c>
      <c r="B3" s="29" t="s">
        <v>73</v>
      </c>
      <c r="C3" s="29" t="s">
        <v>73</v>
      </c>
      <c r="D3" s="29" t="s">
        <v>73</v>
      </c>
      <c r="E3" s="29" t="s">
        <v>73</v>
      </c>
      <c r="F3" s="29" t="s">
        <v>73</v>
      </c>
    </row>
    <row r="4" spans="1:6" ht="25" customHeight="1">
      <c r="A4" s="48" t="s">
        <v>133</v>
      </c>
      <c r="B4" s="41" t="s">
        <v>77</v>
      </c>
      <c r="C4" s="49" t="s">
        <v>78</v>
      </c>
      <c r="D4" s="41" t="s">
        <v>79</v>
      </c>
      <c r="E4" s="41" t="s">
        <v>80</v>
      </c>
      <c r="F4" s="42" t="s">
        <v>81</v>
      </c>
    </row>
    <row r="5" spans="1:6" ht="60" customHeight="1">
      <c r="A5" s="26" t="s">
        <v>136</v>
      </c>
      <c r="B5" s="50" t="str">
        <f>IF('Summary of results'!C5 &gt; 0,"One or more fails identified","All pass")</f>
        <v>All pass</v>
      </c>
      <c r="C5" s="50" t="s">
        <v>56</v>
      </c>
      <c r="D5" s="51"/>
      <c r="E5" s="51"/>
      <c r="F5" s="52"/>
    </row>
    <row r="6" spans="1:6" ht="87.5">
      <c r="A6" s="26" t="s">
        <v>137</v>
      </c>
      <c r="B6" s="50" t="str">
        <f>IF('Summary of results'!C6 &gt; 0,"One or more fails identified","All pass")</f>
        <v>All pass</v>
      </c>
      <c r="C6" s="53" t="s">
        <v>58</v>
      </c>
      <c r="D6" s="51"/>
      <c r="E6" s="51"/>
      <c r="F6" s="54"/>
    </row>
    <row r="7" spans="1:6" ht="70">
      <c r="A7" s="26" t="s">
        <v>138</v>
      </c>
      <c r="B7" s="50" t="str">
        <f>IF('Summary of results'!C7 &gt; 0,"One or more fails identified","All pass")</f>
        <v>All pass</v>
      </c>
      <c r="C7" s="53" t="s">
        <v>60</v>
      </c>
      <c r="D7" s="51"/>
      <c r="E7" s="51"/>
      <c r="F7" s="52"/>
    </row>
    <row r="8" spans="1:6" ht="60" customHeight="1">
      <c r="A8" s="26" t="s">
        <v>139</v>
      </c>
      <c r="B8" s="50" t="str">
        <f>IF('Summary of results'!C8 &gt; 0,"One or more fails identified","All pass")</f>
        <v>All pass</v>
      </c>
      <c r="C8" s="50" t="s">
        <v>62</v>
      </c>
      <c r="D8" s="51"/>
      <c r="E8" s="51"/>
      <c r="F8" s="54"/>
    </row>
    <row r="9" spans="1:6" ht="60" customHeight="1">
      <c r="A9" s="26" t="s">
        <v>140</v>
      </c>
      <c r="B9" s="50" t="str">
        <f>IF('Summary of results'!C9 &gt; 0,"One or more fails identified","All pass")</f>
        <v>All pass</v>
      </c>
      <c r="C9" s="50" t="s">
        <v>64</v>
      </c>
      <c r="D9" s="51"/>
      <c r="E9" s="51"/>
      <c r="F9" s="52"/>
    </row>
    <row r="10" spans="1:6" ht="60" customHeight="1">
      <c r="A10" s="26" t="s">
        <v>143</v>
      </c>
      <c r="B10" s="50" t="str">
        <f>IF('Summary of results'!C10 &gt; 0,"One or more fails identified","All pass")</f>
        <v>All pass</v>
      </c>
      <c r="C10" s="50" t="s">
        <v>64</v>
      </c>
      <c r="D10" s="51"/>
      <c r="E10" s="51"/>
      <c r="F10" s="52"/>
    </row>
    <row r="11" spans="1:6" ht="60" customHeight="1">
      <c r="A11" s="26" t="s">
        <v>141</v>
      </c>
      <c r="B11" s="50" t="str">
        <f>IF('Summary of results'!C11 &gt; 0,"One or more fails identified","All pass")</f>
        <v>All pass</v>
      </c>
      <c r="C11" s="53" t="s">
        <v>82</v>
      </c>
      <c r="D11" s="51"/>
      <c r="E11" s="51"/>
      <c r="F11" s="52"/>
    </row>
    <row r="12" spans="1:6" ht="60" customHeight="1">
      <c r="A12" s="26" t="s">
        <v>142</v>
      </c>
      <c r="B12" s="50" t="str">
        <f>IF('Summary of results'!C12 &gt; 0,"One or more fails identified","All pass")</f>
        <v>All pass</v>
      </c>
      <c r="C12" s="50" t="s">
        <v>62</v>
      </c>
      <c r="D12" s="51"/>
      <c r="E12" s="51"/>
      <c r="F12" s="52"/>
    </row>
  </sheetData>
  <sheetProtection sheet="1" sort="0" autoFilter="0"/>
  <pageMargins left="0.7" right="0.7" top="0.75" bottom="0.75" header="0.3" footer="0.3"/>
  <pageSetup orientation="portrait" r:id="rId1"/>
  <headerFooter>
    <oddHeader>&amp;C&amp;"Calibri"&amp;12&amp;K000000 Official&amp;1#_x000D_</oddHeader>
    <oddFooter>&amp;C_x000D_&amp;1#&amp;"Calibri"&amp;12&amp;K000000 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7" sqref="B7"/>
    </sheetView>
  </sheetViews>
  <sheetFormatPr defaultRowHeight="15.5"/>
  <cols>
    <col min="1" max="1" width="46.4609375" customWidth="1"/>
    <col min="2" max="2" width="12" bestFit="1" customWidth="1"/>
    <col min="6" max="6" width="12" bestFit="1" customWidth="1"/>
  </cols>
  <sheetData>
    <row r="1" spans="1:2" ht="124" customHeight="1" thickBot="1">
      <c r="A1" s="3" t="s">
        <v>83</v>
      </c>
    </row>
    <row r="3" spans="1:2">
      <c r="B3" t="s">
        <v>21</v>
      </c>
    </row>
    <row r="4" spans="1:2">
      <c r="B4" t="s">
        <v>23</v>
      </c>
    </row>
    <row r="5" spans="1:2">
      <c r="B5" t="s">
        <v>84</v>
      </c>
    </row>
    <row r="6" spans="1:2">
      <c r="B6" t="s">
        <v>85</v>
      </c>
    </row>
  </sheetData>
  <conditionalFormatting sqref="B11:B14">
    <cfRule type="colorScale" priority="1">
      <colorScale>
        <cfvo type="min"/>
        <cfvo type="percentile" val="50"/>
        <cfvo type="max"/>
        <color rgb="FFF8696B"/>
        <color rgb="FFFFEB84"/>
        <color rgb="FF63BE7B"/>
      </colorScale>
    </cfRule>
  </conditionalFormatting>
  <conditionalFormatting sqref="F3:F6 F3:G4">
    <cfRule type="colorScale" priority="2">
      <colorScale>
        <cfvo type="min"/>
        <cfvo type="percentile" val="50"/>
        <cfvo type="max"/>
        <color rgb="FFF8696B"/>
        <color rgb="FFFFEB84"/>
        <color rgb="FF63BE7B"/>
      </colorScale>
    </cfRule>
  </conditionalFormatting>
  <pageMargins left="0.7" right="0.7" top="0.75" bottom="0.75" header="0.3" footer="0.3"/>
  <headerFooter>
    <oddHeader>&amp;C&amp;"Calibri"&amp;12&amp;K000000 Official&amp;1#_x000D_</oddHeader>
    <oddFooter>&amp;C_x000D_&amp;1#&amp;"Calibri"&amp;12&amp;K000000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528DDBC8ED164E92570382C86D94AC" ma:contentTypeVersion="20" ma:contentTypeDescription="Create a new document." ma:contentTypeScope="" ma:versionID="0dc664a50ff727538ebc64fb8fcdef6c">
  <xsd:schema xmlns:xsd="http://www.w3.org/2001/XMLSchema" xmlns:xs="http://www.w3.org/2001/XMLSchema" xmlns:p="http://schemas.microsoft.com/office/2006/metadata/properties" xmlns:ns1="http://schemas.microsoft.com/sharepoint/v3" xmlns:ns2="ab8fc642-d9c6-4370-b9d5-35f9395e6d97" xmlns:ns3="b1f036d1-2cff-45d3-aa60-8fdf70be0bec" xmlns:ns4="a04dbe3e-63b4-48d2-9d03-f0eb0c7bc09d" targetNamespace="http://schemas.microsoft.com/office/2006/metadata/properties" ma:root="true" ma:fieldsID="da8ab4e1f74bea4b62fd90a137d0a728" ns1:_="" ns2:_="" ns3:_="" ns4:_="">
    <xsd:import namespace="http://schemas.microsoft.com/sharepoint/v3"/>
    <xsd:import namespace="ab8fc642-d9c6-4370-b9d5-35f9395e6d97"/>
    <xsd:import namespace="b1f036d1-2cff-45d3-aa60-8fdf70be0bec"/>
    <xsd:import namespace="a04dbe3e-63b4-48d2-9d03-f0eb0c7bc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MediaServiceDateTake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fc642-d9c6-4370-b9d5-35f9395e6d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33ebcec-c535-4b75-bbfd-3283b9d628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f036d1-2cff-45d3-aa60-8fdf70be0bec"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4dbe3e-63b4-48d2-9d03-f0eb0c7bc09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f2fdcef0-ca6c-4fff-b307-b95f73397c95}" ma:internalName="TaxCatchAll" ma:showField="CatchAllData" ma:web="b1f036d1-2cff-45d3-aa60-8fdf70be0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04dbe3e-63b4-48d2-9d03-f0eb0c7bc09d" xsi:nil="true"/>
    <_ip_UnifiedCompliancePolicyProperties xmlns="http://schemas.microsoft.com/sharepoint/v3" xsi:nil="true"/>
    <lcf76f155ced4ddcb4097134ff3c332f xmlns="ab8fc642-d9c6-4370-b9d5-35f9395e6d9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9A488E-9D2C-4F73-813A-63672F471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8fc642-d9c6-4370-b9d5-35f9395e6d97"/>
    <ds:schemaRef ds:uri="b1f036d1-2cff-45d3-aa60-8fdf70be0bec"/>
    <ds:schemaRef ds:uri="a04dbe3e-63b4-48d2-9d03-f0eb0c7bc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A38BD2-C584-4C59-9CB8-118A544D3D99}">
  <ds:schemaRefs>
    <ds:schemaRef ds:uri="http://purl.org/dc/dcmitype/"/>
    <ds:schemaRef ds:uri="http://purl.org/dc/elements/1.1/"/>
    <ds:schemaRef ds:uri="http://schemas.microsoft.com/office/2006/metadata/properties"/>
    <ds:schemaRef ds:uri="b1f036d1-2cff-45d3-aa60-8fdf70be0bec"/>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a04dbe3e-63b4-48d2-9d03-f0eb0c7bc09d"/>
    <ds:schemaRef ds:uri="ab8fc642-d9c6-4370-b9d5-35f9395e6d97"/>
    <ds:schemaRef ds:uri="http://schemas.microsoft.com/sharepoint/v3"/>
  </ds:schemaRefs>
</ds:datastoreItem>
</file>

<file path=customXml/itemProps3.xml><?xml version="1.0" encoding="utf-8"?>
<ds:datastoreItem xmlns:ds="http://schemas.openxmlformats.org/officeDocument/2006/customXml" ds:itemID="{99560055-B184-4E5F-B93D-60A98985CCB8}">
  <ds:schemaRefs>
    <ds:schemaRef ds:uri="http://schemas.microsoft.com/sharepoint/v3/contenttype/forms"/>
  </ds:schemaRefs>
</ds:datastoreItem>
</file>

<file path=docMetadata/LabelInfo.xml><?xml version="1.0" encoding="utf-8"?>
<clbl:labelList xmlns:clbl="http://schemas.microsoft.com/office/2020/mipLabelMetadata">
  <clbl:label id="{af0d0528-6c7f-46d4-8e8a-b1e66ed9d67e}" enabled="1" method="Standard" siteId="{96f1f6e9-1057-4117-ac28-80cdfe86f8c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Instructions</vt:lpstr>
      <vt:lpstr>Test Information - To Complete</vt:lpstr>
      <vt:lpstr>Tests - To Complete</vt:lpstr>
      <vt:lpstr>Summary of results</vt:lpstr>
      <vt:lpstr>Action plan</vt:lpstr>
      <vt:lpstr>Data</vt:lpstr>
    </vt:vector>
  </TitlesOfParts>
  <Manager/>
  <Company>DWP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Bradley Martyn DWP SHEFFIELD KINGS COURT</dc:creator>
  <cp:keywords/>
  <dc:description/>
  <cp:lastModifiedBy>Napier Thomas DIGITAL GROUP Sheffield Kings Court</cp:lastModifiedBy>
  <cp:revision/>
  <dcterms:created xsi:type="dcterms:W3CDTF">2021-02-03T09:10:05Z</dcterms:created>
  <dcterms:modified xsi:type="dcterms:W3CDTF">2024-12-18T12:30:06Z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0x01010036528DDBC8ED164E92570382C86D94AC</vt:lpwstr>
  </property>
  <property fmtid="{D5CDD505-2E9C-101B-9397-08002B2CF9AE}" pid="3" name="MediaServiceImageTags">
    <vt:lpwstr/>
  </property>
  <property fmtid="{D5CDD505-2E9C-101B-9397-08002B2CF9AE}" pid="4" name="MSIP_Label_af0d0528-6c7f-46d4-8e8a-b1e66ed9d67e_Enabled">
    <vt:lpwstr>true</vt:lpwstr>
  </property>
  <property fmtid="{D5CDD505-2E9C-101B-9397-08002B2CF9AE}" pid="5" name="MSIP_Label_af0d0528-6c7f-46d4-8e8a-b1e66ed9d67e_SetDate">
    <vt:lpwstr>2023-09-15T12:39:17Z</vt:lpwstr>
  </property>
  <property fmtid="{D5CDD505-2E9C-101B-9397-08002B2CF9AE}" pid="6" name="MSIP_Label_af0d0528-6c7f-46d4-8e8a-b1e66ed9d67e_Method">
    <vt:lpwstr>Standard</vt:lpwstr>
  </property>
  <property fmtid="{D5CDD505-2E9C-101B-9397-08002B2CF9AE}" pid="7" name="MSIP_Label_af0d0528-6c7f-46d4-8e8a-b1e66ed9d67e_Name">
    <vt:lpwstr>Official</vt:lpwstr>
  </property>
  <property fmtid="{D5CDD505-2E9C-101B-9397-08002B2CF9AE}" pid="8" name="MSIP_Label_af0d0528-6c7f-46d4-8e8a-b1e66ed9d67e_SiteId">
    <vt:lpwstr>96f1f6e9-1057-4117-ac28-80cdfe86f8c3</vt:lpwstr>
  </property>
  <property fmtid="{D5CDD505-2E9C-101B-9397-08002B2CF9AE}" pid="9" name="MSIP_Label_af0d0528-6c7f-46d4-8e8a-b1e66ed9d67e_ActionId">
    <vt:lpwstr>f1076158-e84f-4213-98be-da9c13de4749</vt:lpwstr>
  </property>
  <property fmtid="{D5CDD505-2E9C-101B-9397-08002B2CF9AE}" pid="10" name="MSIP_Label_af0d0528-6c7f-46d4-8e8a-b1e66ed9d67e_ContentBits">
    <vt:lpwstr>3</vt:lpwstr>
  </property>
</Properties>
</file>