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mc:AlternateContent xmlns:mc="http://schemas.openxmlformats.org/markup-compatibility/2006">
    <mc:Choice Requires="x15">
      <x15ac:absPath xmlns:x15ac="http://schemas.microsoft.com/office/spreadsheetml/2010/11/ac" url="https://dwpgovuk-my.sharepoint.com/personal/thomas_napier_dwp_gov_uk/Documents/Downloads/"/>
    </mc:Choice>
  </mc:AlternateContent>
  <xr:revisionPtr revIDLastSave="308" documentId="8_{37A6B9E7-3DE0-4B2B-A798-274CA327FC20}" xr6:coauthVersionLast="47" xr6:coauthVersionMax="47" xr10:uidLastSave="{1EBAD981-1BC7-4630-95B5-99B10485B020}"/>
  <bookViews>
    <workbookView xWindow="-110" yWindow="-110" windowWidth="19420" windowHeight="10420" xr2:uid="{00000000-000D-0000-FFFF-FFFF00000000}"/>
  </bookViews>
  <sheets>
    <sheet name="Index" sheetId="5" r:id="rId1"/>
    <sheet name="Instructions" sheetId="6" r:id="rId2"/>
    <sheet name="Test Information - To Complete" sheetId="9" r:id="rId3"/>
    <sheet name="macOS Zoom Tests - To Complete" sheetId="8" r:id="rId4"/>
    <sheet name="Summary of results" sheetId="4" r:id="rId5"/>
    <sheet name="Action plan" sheetId="3" r:id="rId6"/>
    <sheet name="Data" sheetId="2" state="hidden" r:id="rId7"/>
  </sheets>
  <externalReferences>
    <externalReference r:id="rId8"/>
    <externalReference r:id="rId9"/>
  </externalReferences>
  <definedNames>
    <definedName name="_xlnm._FilterDatabase" localSheetId="3" hidden="1">'macOS Zoom Tests - To Complete'!$B$1:$B$22</definedName>
    <definedName name="Test1Results">'[1]ZoomText Tests'!$F$5:$Y$5</definedName>
    <definedName name="Test2Results">'[1]ZoomText Tests'!$F$7:$Y$7</definedName>
    <definedName name="Test3Results">'[1]ZoomText Tests'!$F$9:$Y$9</definedName>
    <definedName name="Test4Results">'[1]ZoomText Tests'!$F$11:$Y$11</definedName>
    <definedName name="Test5Results">'[1]ZoomText Tests'!$F$13:$Y$13</definedName>
    <definedName name="Test6Results">'[1]ZoomText Tests'!$F$15:$Y$15</definedName>
    <definedName name="Test7Results">'[1]ZoomText Tests'!$F$17:$Y$17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8" l="1"/>
  <c r="X22" i="8"/>
  <c r="W22" i="8"/>
  <c r="V22" i="8"/>
  <c r="U22" i="8"/>
  <c r="T22" i="8"/>
  <c r="S22" i="8"/>
  <c r="R22" i="8"/>
  <c r="Q22" i="8"/>
  <c r="P22" i="8"/>
  <c r="O22" i="8"/>
  <c r="N22" i="8"/>
  <c r="M22" i="8"/>
  <c r="L22" i="8"/>
  <c r="K22" i="8"/>
  <c r="J22" i="8"/>
  <c r="I22" i="8"/>
  <c r="H22" i="8"/>
  <c r="G22" i="8"/>
  <c r="F22" i="8"/>
  <c r="Y21" i="8"/>
  <c r="X21" i="8"/>
  <c r="W21" i="8"/>
  <c r="V21" i="8"/>
  <c r="U21" i="8"/>
  <c r="T21" i="8"/>
  <c r="S21" i="8"/>
  <c r="R21" i="8"/>
  <c r="Q21" i="8"/>
  <c r="P21" i="8"/>
  <c r="O21" i="8"/>
  <c r="N21" i="8"/>
  <c r="M21" i="8"/>
  <c r="L21" i="8"/>
  <c r="K21" i="8"/>
  <c r="J21" i="8"/>
  <c r="I21" i="8"/>
  <c r="H21" i="8"/>
  <c r="G21" i="8"/>
  <c r="F21" i="8"/>
  <c r="E10" i="4"/>
  <c r="E9" i="4"/>
  <c r="E8" i="4"/>
  <c r="E7" i="4"/>
  <c r="E6" i="4"/>
  <c r="E5" i="4"/>
  <c r="D10" i="4"/>
  <c r="D9" i="4"/>
  <c r="D8" i="4"/>
  <c r="D7" i="4"/>
  <c r="D6" i="4"/>
  <c r="D5" i="4"/>
  <c r="C9" i="4"/>
  <c r="B9" i="3" s="1"/>
  <c r="E16" i="8"/>
  <c r="E14" i="8"/>
  <c r="B9" i="4"/>
  <c r="E6" i="8" l="1"/>
  <c r="C10" i="4" l="1"/>
  <c r="B10" i="3" s="1"/>
  <c r="B10" i="4"/>
  <c r="F19" i="8"/>
  <c r="G19" i="8"/>
  <c r="H19" i="8"/>
  <c r="I19" i="8"/>
  <c r="J19" i="8"/>
  <c r="K19" i="8"/>
  <c r="L19" i="8"/>
  <c r="M19" i="8"/>
  <c r="N19" i="8"/>
  <c r="O19" i="8"/>
  <c r="P19" i="8"/>
  <c r="Q19" i="8"/>
  <c r="R19" i="8"/>
  <c r="R23" i="8" s="1"/>
  <c r="S19" i="8"/>
  <c r="S23" i="8" s="1"/>
  <c r="T19" i="8"/>
  <c r="U19" i="8"/>
  <c r="V19" i="8"/>
  <c r="V23" i="8" s="1"/>
  <c r="W19" i="8"/>
  <c r="X19" i="8"/>
  <c r="Y19" i="8"/>
  <c r="X20" i="8"/>
  <c r="W20" i="8"/>
  <c r="V20" i="8"/>
  <c r="U20" i="8"/>
  <c r="T20" i="8"/>
  <c r="S20" i="8"/>
  <c r="R20" i="8"/>
  <c r="Q20" i="8"/>
  <c r="P20" i="8"/>
  <c r="O20" i="8"/>
  <c r="N20" i="8"/>
  <c r="M20" i="8"/>
  <c r="L20" i="8"/>
  <c r="K20" i="8"/>
  <c r="J20" i="8"/>
  <c r="I20" i="8"/>
  <c r="H20" i="8"/>
  <c r="G20" i="8"/>
  <c r="F20" i="8"/>
  <c r="Y20" i="8"/>
  <c r="E12" i="8"/>
  <c r="E10" i="8"/>
  <c r="E8" i="8"/>
  <c r="C5" i="4"/>
  <c r="B5" i="3" s="1"/>
  <c r="B5" i="4"/>
  <c r="C6" i="4"/>
  <c r="B6" i="3" s="1"/>
  <c r="B6" i="4"/>
  <c r="C7" i="4"/>
  <c r="B7" i="3" s="1"/>
  <c r="B7" i="4"/>
  <c r="C8" i="4"/>
  <c r="B8" i="3" s="1"/>
  <c r="B8" i="4"/>
  <c r="Y23" i="8" l="1"/>
  <c r="Y24" i="8" s="1"/>
  <c r="K23" i="8"/>
  <c r="J23" i="8"/>
  <c r="Q23" i="8"/>
  <c r="I23" i="8"/>
  <c r="X23" i="8"/>
  <c r="P23" i="8"/>
  <c r="H23" i="8"/>
  <c r="W23" i="8"/>
  <c r="O23" i="8"/>
  <c r="G23" i="8"/>
  <c r="N23" i="8"/>
  <c r="F23" i="8"/>
  <c r="U23" i="8"/>
  <c r="M23" i="8"/>
  <c r="T23" i="8"/>
  <c r="L23" i="8"/>
  <c r="E11" i="4"/>
  <c r="B11" i="4"/>
  <c r="D11" i="4"/>
  <c r="C11" i="4"/>
</calcChain>
</file>

<file path=xl/sharedStrings.xml><?xml version="1.0" encoding="utf-8"?>
<sst xmlns="http://schemas.openxmlformats.org/spreadsheetml/2006/main" count="338" uniqueCount="138">
  <si>
    <t>Instructions</t>
  </si>
  <si>
    <t>Summary of results</t>
  </si>
  <si>
    <t>Action plan</t>
  </si>
  <si>
    <t>Blank cell, tables start at cell A4</t>
  </si>
  <si>
    <t>Fields to complete before start of tests</t>
  </si>
  <si>
    <t>Field</t>
  </si>
  <si>
    <t>Notes</t>
  </si>
  <si>
    <t>Complete screen titles as required (these are the screens agreed on as a representative of journey flow and spread of elements e.g. check boxes, radio buttons etc)</t>
  </si>
  <si>
    <t>How to complete the tests</t>
  </si>
  <si>
    <t>Blank cell, next table starts at cell A13</t>
  </si>
  <si>
    <t>Example</t>
  </si>
  <si>
    <t>Step 1: Read and follow instructions for each test.</t>
  </si>
  <si>
    <t>Step 2: Choose result from drop down</t>
  </si>
  <si>
    <t>Step 3: If there are any relevant comments, please write these in the box below (e.g. cell D10)</t>
  </si>
  <si>
    <t>Note your observations if a "Pass" or reasons if a "Fail"</t>
  </si>
  <si>
    <t>Step 4: Repeat steps 1-3  as required for all other tests.</t>
  </si>
  <si>
    <t>No example</t>
  </si>
  <si>
    <t>Explanation - use of drop down results</t>
  </si>
  <si>
    <t>Blank cell, next table starts at cell A20</t>
  </si>
  <si>
    <t>Dropdown Option</t>
  </si>
  <si>
    <t>Explanation</t>
  </si>
  <si>
    <t>Pass</t>
  </si>
  <si>
    <t xml:space="preserve">Screen has passed Test/WCAG Criteria </t>
  </si>
  <si>
    <t>Fail</t>
  </si>
  <si>
    <t>Screen has failed Test/WCAG Criteria</t>
  </si>
  <si>
    <t>Test not applicable, for example, check links when no links on page</t>
  </si>
  <si>
    <t>Not tested, for example, check timeout message that is displayed after 8 hours of inactivity</t>
  </si>
  <si>
    <t>Testing Information</t>
  </si>
  <si>
    <t>Test Recording</t>
  </si>
  <si>
    <t>Item</t>
  </si>
  <si>
    <t>Test Instructions</t>
  </si>
  <si>
    <t>Success Criteria</t>
  </si>
  <si>
    <t>Relevant WCAG Criteria</t>
  </si>
  <si>
    <t>Fails</t>
  </si>
  <si>
    <t>Screen 1</t>
  </si>
  <si>
    <t>Screen 2</t>
  </si>
  <si>
    <t>Screen 3</t>
  </si>
  <si>
    <t>Screen 4</t>
  </si>
  <si>
    <t>Screen 5</t>
  </si>
  <si>
    <t>Screen 6</t>
  </si>
  <si>
    <t>Screen 7</t>
  </si>
  <si>
    <t>Screen 8</t>
  </si>
  <si>
    <t>Screen 9</t>
  </si>
  <si>
    <t>Screen 10</t>
  </si>
  <si>
    <t>Screen 11</t>
  </si>
  <si>
    <t>Screen 12</t>
  </si>
  <si>
    <t>Screen 13</t>
  </si>
  <si>
    <t>Screen 14</t>
  </si>
  <si>
    <t>Screen 15</t>
  </si>
  <si>
    <t>Screen 16</t>
  </si>
  <si>
    <t>Screen 17</t>
  </si>
  <si>
    <t>Screen 18</t>
  </si>
  <si>
    <t>Screen 19</t>
  </si>
  <si>
    <t>Screen 20</t>
  </si>
  <si>
    <t>macOS Zoom Test 01</t>
  </si>
  <si>
    <t>No Data - Input on this row is required from column F</t>
  </si>
  <si>
    <t>Test 01 - Observations and instructions</t>
  </si>
  <si>
    <t>1. Use "option + command +  =" to increase magnification.
2. Confirm the text and images are clear at the following magnifications: 
Low = 5 times magnification 
Med = 10 times magnification 
High = 16 times magnification 
3. Confirm that when text has been resized, text on buttons is also resized. 
4. Return zoom to original level (zoom can be toggled using "option + command + 8").</t>
  </si>
  <si>
    <t xml:space="preserve">Text is clear and legible. Confirm all text is clear and legible when the text is magnified.
</t>
  </si>
  <si>
    <t>macOS Zoom usability</t>
  </si>
  <si>
    <t>macOS Zoom Test 02</t>
  </si>
  <si>
    <t>Blank cell</t>
  </si>
  <si>
    <t>Test 02 - Observations and instructions</t>
  </si>
  <si>
    <t>1. Use "option + command + =" to Zoom to 16x
2. Confirm all non-decorative images are still clear and distinguishable.</t>
  </si>
  <si>
    <t>Images are clear and distinguishable. Confirm all images are clear and distinguishable when magnified.</t>
  </si>
  <si>
    <t>macOS Zoom Test 03</t>
  </si>
  <si>
    <t>Test 03 - Observations and instructions</t>
  </si>
  <si>
    <t>1. Hold "command" and hover over each text element on the page
2. Confirm that Hover Text matches the visible text on the screen (for long paragraphs you can scroll using the trackpad)</t>
  </si>
  <si>
    <t>macOS Zoom Test 04</t>
  </si>
  <si>
    <t>Test 04 - Observations and instructions</t>
  </si>
  <si>
    <t>1. Hold "command" and hover over each image on the page.
2. Confirm that non-decorative images show Hover Text.
3. If non-decorative images do not show Hover Text, confirm that a text alternative to the image is available in the body content on the page.</t>
  </si>
  <si>
    <t xml:space="preserve">Images on Hover Text. All non-text content that is presented to the user has a text alternative that serves the equivalent purpose.
1. Confirm that all images, form buttons, form inputs and frames have appropriate, equivalent alternative text. Place your cursor or mouse over an informative image and check that a box appears giving a brief description.
2. Confirm that the alternative text is clear, concise and descriptive.
3. Confirm that images that do not convey content (are decorative, or only contain content that is already conveyed in text) have been given null alt text and are not read out.
4. When a user right-clicks an image on the page and selects Properties and Alt-Text, confirm that meaningful alt-text has been input. </t>
  </si>
  <si>
    <t>WCAG - 1.1.1 Non-text Content - Level A</t>
  </si>
  <si>
    <t>macOS Zoom Test 05</t>
  </si>
  <si>
    <t>Test 05 - Observations and instructions</t>
  </si>
  <si>
    <t>WCAG - 3.3.1 Error Identification (Level A)</t>
  </si>
  <si>
    <t>macOS Zoom Test 06</t>
  </si>
  <si>
    <t>Test 06 - Observations and instructions</t>
  </si>
  <si>
    <t>WCAG - 1.4.13 Content on Hover or Focus (Level AA)
WCAG - 2.4.11 Focus Not Obscured (Level AA)</t>
  </si>
  <si>
    <t>The testing totals table starts in cell E22</t>
  </si>
  <si>
    <t>Totals</t>
  </si>
  <si>
    <t>Total</t>
  </si>
  <si>
    <t>Blank cell, table starts at cell A4</t>
  </si>
  <si>
    <t>Test number</t>
  </si>
  <si>
    <t>Action Plan</t>
  </si>
  <si>
    <t>macOS ZoomTests</t>
  </si>
  <si>
    <t>Status</t>
  </si>
  <si>
    <t>WCAG criteria</t>
  </si>
  <si>
    <t>Cause of error</t>
  </si>
  <si>
    <t>Action plan to remediate</t>
  </si>
  <si>
    <t>Target date</t>
  </si>
  <si>
    <t>1.1.1 Non-text Content.</t>
  </si>
  <si>
    <t>3.3.1 Error Identification (Level A)</t>
  </si>
  <si>
    <t>1.4.13 Content on Hover or Focus (Level AA)
2.4.11 Focus Not Obscured (Level AA)</t>
  </si>
  <si>
    <r>
      <rPr>
        <b/>
        <sz val="14"/>
        <color theme="0"/>
        <rFont val="Arial"/>
        <family val="2"/>
      </rPr>
      <t>Data</t>
    </r>
    <r>
      <rPr>
        <sz val="14"/>
        <color theme="0"/>
        <rFont val="Arial"/>
        <family val="2"/>
      </rPr>
      <t xml:space="preserve">
This sheet is for administrative purposes only. It carries the data which relates to the testing sheets. You do not need to fill in anything on this sheet.</t>
    </r>
  </si>
  <si>
    <t>Not Present</t>
  </si>
  <si>
    <t>Not Checked</t>
  </si>
  <si>
    <t>1. Ensure that "zoom style" is set to "full screen" (this option can be found in System Settings, Accessibility, Zoom). 
2. Ensure the "Follow Keyboard Focus" is set to "always" (this option can be found in System Settings, Accessibility, Zoom, Advanced).
3. Use "option + command +  =" to increase magnification level to 16 times.
4. Create an error in the application. 
5. Confirm that the focus is placed on the error summary.</t>
  </si>
  <si>
    <t>Product Manager:</t>
  </si>
  <si>
    <r>
      <rPr>
        <b/>
        <sz val="14"/>
        <color rgb="FFFFFFFF"/>
        <rFont val="Arial"/>
        <family val="2"/>
      </rPr>
      <t xml:space="preserve">Testing Information
</t>
    </r>
    <r>
      <rPr>
        <sz val="14"/>
        <color rgb="FFFFFFFF"/>
        <rFont val="Arial"/>
        <family val="2"/>
      </rPr>
      <t>Testing information can be filled out in the table starting at cell A4. Provide your responses to each item in column B, from row 5 to row 9.
This information must be completed before submitting to the Accessibility Standards and Strategy Team.</t>
    </r>
  </si>
  <si>
    <t>Detail Required:</t>
  </si>
  <si>
    <t>Your Response:</t>
  </si>
  <si>
    <t>Product Name:</t>
  </si>
  <si>
    <t>URL Tested</t>
  </si>
  <si>
    <t>Date Tested:</t>
  </si>
  <si>
    <t>Tester Name:</t>
  </si>
  <si>
    <t>Test Information - To Complete</t>
  </si>
  <si>
    <t>macOS Zoom Tests - To Complete</t>
  </si>
  <si>
    <r>
      <t xml:space="preserve">Confirm that focus moves to the error message, when magnification has been applied and the error message is outside the magnification window.
</t>
    </r>
    <r>
      <rPr>
        <b/>
        <sz val="14"/>
        <rFont val="Arial"/>
        <family val="2"/>
      </rPr>
      <t xml:space="preserve">Note 1: </t>
    </r>
    <r>
      <rPr>
        <sz val="14"/>
        <rFont val="Arial"/>
        <family val="2"/>
      </rPr>
      <t xml:space="preserve">This behaviour can vary depending on some settings in Zoom. Ensure that "follow keyboard focus" is set to "always". This setting can be found in System Settings, Accessibility, Zoom, Advanced... 
</t>
    </r>
    <r>
      <rPr>
        <b/>
        <sz val="14"/>
        <rFont val="Arial"/>
        <family val="2"/>
      </rPr>
      <t>Note 2:</t>
    </r>
    <r>
      <rPr>
        <sz val="14"/>
        <rFont val="Arial"/>
        <family val="2"/>
      </rPr>
      <t xml:space="preserve"> macOS Zoom will not follow focus when focus is set programmatically (which is what happens with the GOV.UK Error Summary component). This test has been retained for reference, but you will likely find that macOS Zoom does not perform as expected here. It is acceptable to mark this as an observation, rather than a fail.</t>
    </r>
  </si>
  <si>
    <t>macOS Zoom Test 01 - General Magnification</t>
  </si>
  <si>
    <t>macOS Zoom Test 02 - Images</t>
  </si>
  <si>
    <t>macOS Zoom Test 03 - Hover Text</t>
  </si>
  <si>
    <t>macOS Zoom Test 04 - Hover Text on images</t>
  </si>
  <si>
    <t>macOS Zoom Test 05 - Errors</t>
  </si>
  <si>
    <t>1.	Check if there's any additional content on the page that is activated by keyboard focus or pointer (mouse) hover. Additional content here means things like custom tooltips, sub-menus and other nonmodal popups.
2.	Use "option + command + =" to zoom to 10x magnification, and check if the additional content can be dismissed without moving pointer hover or keyboard focus.
3.	Check that you can move the pointer over the additional content.
4.	Check that the additional content remains visible until you tab away or move pointer hover away.</t>
  </si>
  <si>
    <t>macOS Zoom Test 06 - Popups and Tooltips</t>
  </si>
  <si>
    <r>
      <t xml:space="preserve">The additional content needs to be dismissible (for example, by pressing the </t>
    </r>
    <r>
      <rPr>
        <b/>
        <sz val="14"/>
        <rFont val="Arial"/>
        <family val="2"/>
      </rPr>
      <t>ESC</t>
    </r>
    <r>
      <rPr>
        <sz val="14"/>
        <rFont val="Arial"/>
        <family val="2"/>
      </rPr>
      <t xml:space="preserve"> key), selectable (for example, by clicking and dragging over the content to select it) and persistent (that means, it stays active until you dismiss it). 
</t>
    </r>
    <r>
      <rPr>
        <b/>
        <sz val="14"/>
        <rFont val="Arial"/>
        <family val="2"/>
      </rPr>
      <t>Note:</t>
    </r>
    <r>
      <rPr>
        <sz val="14"/>
        <rFont val="Arial"/>
        <family val="2"/>
      </rPr>
      <t xml:space="preserve"> This test doesn't actually require zoom to be used, but the impact of the additional content not meeting the success criterion is significant for screen magnification users. Issues here will likely be most apparent when testing with zoom.</t>
    </r>
  </si>
  <si>
    <r>
      <t xml:space="preserve">Text on Hover Text. Confirm that Hover Text matches the visible text on the screen.
</t>
    </r>
    <r>
      <rPr>
        <b/>
        <sz val="14"/>
        <rFont val="Arial"/>
        <family val="2"/>
      </rPr>
      <t>Note:</t>
    </r>
    <r>
      <rPr>
        <sz val="14"/>
        <rFont val="Arial"/>
        <family val="2"/>
      </rPr>
      <t xml:space="preserve"> there are some specific scenarios where Hover Text may show different content to what's typically visible, or may show no content at all. Check any findings like this with the Accessibility Standards and Strategy Team.</t>
    </r>
  </si>
  <si>
    <t>Test Information - B5</t>
  </si>
  <si>
    <t>Test Information - B6</t>
  </si>
  <si>
    <t>Test Information - B7</t>
  </si>
  <si>
    <t>Test Information - B8</t>
  </si>
  <si>
    <t>Test Information - B9</t>
  </si>
  <si>
    <t>In cell B5, please type in the product name</t>
  </si>
  <si>
    <t>In cell B6, please type in the URL of the product</t>
  </si>
  <si>
    <t>In cell B7, please type in the completion date of testing</t>
  </si>
  <si>
    <t>In cell B8, please type in the name of the person conducting the tests</t>
  </si>
  <si>
    <t>In cell B9, please type in the name of the product manager for this product.</t>
  </si>
  <si>
    <t>macOS Zoom Tests - F4:Y4</t>
  </si>
  <si>
    <t>Blank cell, test recording table starts at cell A4</t>
  </si>
  <si>
    <t>The testing totals table starts in cell E18</t>
  </si>
  <si>
    <t xml:space="preserve">The tests are named, for example, "macOS Zoom Test 01". If you want to always see column A, go to the View menu and freeze the first column. </t>
  </si>
  <si>
    <t>For example, "Pass" in cell D9. To access the dropdown results with a keyboard, press Alt + down arrow key. You can then use the arrow keys to move to the relevant result and then press enter.</t>
  </si>
  <si>
    <r>
      <rPr>
        <b/>
        <sz val="14"/>
        <color theme="0"/>
        <rFont val="Arial"/>
        <family val="2"/>
      </rPr>
      <t>Action Plan</t>
    </r>
    <r>
      <rPr>
        <sz val="14"/>
        <color theme="0"/>
        <rFont val="Arial"/>
        <family val="2"/>
      </rPr>
      <t xml:space="preserve">
This sheet is for you to create an action plan to remediate the issues you identified in testing. 
The action plan begins in cell A4.</t>
    </r>
  </si>
  <si>
    <r>
      <rPr>
        <b/>
        <sz val="14"/>
        <color theme="0"/>
        <rFont val="Arial"/>
        <family val="2"/>
      </rPr>
      <t>Summary of results</t>
    </r>
    <r>
      <rPr>
        <sz val="14"/>
        <color theme="0"/>
        <rFont val="Arial"/>
        <family val="2"/>
      </rPr>
      <t xml:space="preserve">
This sheet takes the information from the Tests worksheet and creates a summary of the pass, fail, not present and not tested results. 
The summary table begins in cell A4.</t>
    </r>
  </si>
  <si>
    <r>
      <rPr>
        <b/>
        <sz val="14"/>
        <color theme="0"/>
        <rFont val="Arial"/>
        <family val="2"/>
      </rPr>
      <t>macOS Zoom Tests</t>
    </r>
    <r>
      <rPr>
        <sz val="14"/>
        <color theme="0"/>
        <rFont val="Arial"/>
        <family val="2"/>
      </rPr>
      <t xml:space="preserve">
This sheet gives instructions on how to perform each test. 
The test recording table starts at A4. The instructions are given in column B. The related WCAG criteria are in column D. 
The totals table starts at cell E18.</t>
    </r>
  </si>
  <si>
    <r>
      <rPr>
        <b/>
        <sz val="14"/>
        <color theme="0"/>
        <rFont val="Arial"/>
        <family val="2"/>
      </rPr>
      <t>Instructions</t>
    </r>
    <r>
      <rPr>
        <sz val="14"/>
        <color theme="0"/>
        <rFont val="Arial"/>
        <family val="2"/>
      </rPr>
      <t xml:space="preserve">
This worksheet gives instructions on how to fill in the testing template on the macOS Zoom test sheet. The instructions for setting up the template begin in cell A4. 
The instructions for how to complete the tests and filling in the results begin in cell A13. 
An explanation of the dropdown menus begins in cell A20. There is one blank line between the sets of instructions. The worksheet ends at cell B24.</t>
    </r>
  </si>
  <si>
    <r>
      <rPr>
        <b/>
        <sz val="14"/>
        <color theme="0"/>
        <rFont val="Arial"/>
        <family val="2"/>
      </rPr>
      <t>Index</t>
    </r>
    <r>
      <rPr>
        <sz val="14"/>
        <color theme="0"/>
        <rFont val="Arial"/>
        <family val="2"/>
      </rPr>
      <t xml:space="preserve">
This workbook provides instructions and a testing template for macOS Zoom assistive software testing. There are 6 sheets including this index page. Links to the other sheets are below, starting at cell A2.
You can quickly switch between sheets using the keyboard command CTRL +  PageUp or PageDown. 
JAWS users can use the shortcut SHIFT + CTRL + S to open the "Move to Worksheet " dialog.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</si>
</sst>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2"/>
      <color theme="1"/>
      <name val="Arial"/>
      <family val="2"/>
    </font>
    <font>
      <sz val="11"/>
      <color theme="1"/>
      <name val="Arial"/>
      <family val="2"/>
      <scheme val="minor"/>
    </font>
    <font>
      <sz val="14"/>
      <name val="Arial"/>
      <family val="2"/>
    </font>
    <font>
      <sz val="10"/>
      <name val="Free of 3 Extended"/>
    </font>
    <font>
      <sz val="14"/>
      <color theme="1"/>
      <name val="Arial"/>
      <family val="2"/>
    </font>
    <font>
      <sz val="12"/>
      <name val="Arial"/>
      <family val="2"/>
    </font>
    <font>
      <b/>
      <sz val="14"/>
      <name val="Arial"/>
      <family val="2"/>
    </font>
    <font>
      <sz val="14"/>
      <color theme="0"/>
      <name val="Arial"/>
      <family val="2"/>
    </font>
    <font>
      <b/>
      <sz val="16"/>
      <color theme="0"/>
      <name val="Arial"/>
      <family val="2"/>
    </font>
    <font>
      <b/>
      <sz val="14"/>
      <color theme="0"/>
      <name val="Arial"/>
      <family val="2"/>
    </font>
    <font>
      <sz val="12"/>
      <color theme="1" tint="4.9989318521683403E-2"/>
      <name val="Arial"/>
      <family val="2"/>
    </font>
    <font>
      <sz val="12"/>
      <color theme="0"/>
      <name val="Arial"/>
      <family val="2"/>
    </font>
    <font>
      <b/>
      <sz val="14"/>
      <color theme="1"/>
      <name val="Arial"/>
      <family val="2"/>
    </font>
    <font>
      <b/>
      <sz val="14"/>
      <color theme="6" tint="-4.9989318521683403E-2"/>
      <name val="Arial"/>
      <family val="2"/>
    </font>
    <font>
      <sz val="16"/>
      <color theme="1"/>
      <name val="Arial"/>
      <family val="2"/>
    </font>
    <font>
      <sz val="8"/>
      <name val="Arial"/>
      <family val="2"/>
    </font>
    <font>
      <sz val="12"/>
      <color theme="1"/>
      <name val="Arial"/>
      <family val="2"/>
      <scheme val="minor"/>
    </font>
    <font>
      <u/>
      <sz val="14"/>
      <color theme="10"/>
      <name val="Arial"/>
      <family val="2"/>
    </font>
    <font>
      <sz val="16"/>
      <name val="Arial"/>
      <family val="2"/>
    </font>
    <font>
      <sz val="14"/>
      <color theme="1" tint="4.9989318521683403E-2"/>
      <name val="Arial"/>
      <family val="2"/>
    </font>
    <font>
      <sz val="14"/>
      <color theme="0" tint="-4.9989318521683403E-2"/>
      <name val="Arial"/>
      <family val="2"/>
    </font>
    <font>
      <sz val="14"/>
      <color rgb="FFFFFFFF"/>
      <name val="Arial"/>
      <family val="2"/>
    </font>
    <font>
      <b/>
      <sz val="14"/>
      <color rgb="FFFFFFFF"/>
      <name val="Arial"/>
      <family val="2"/>
    </font>
    <font>
      <b/>
      <sz val="12"/>
      <color theme="0"/>
      <name val="Arial"/>
      <family val="2"/>
      <scheme val="minor"/>
    </font>
    <font>
      <b/>
      <sz val="16"/>
      <color theme="1"/>
      <name val="Arial"/>
      <family val="2"/>
    </font>
    <font>
      <sz val="14"/>
      <color theme="1"/>
      <name val="Arial"/>
      <family val="2"/>
      <scheme val="minor"/>
    </font>
    <font>
      <u/>
      <sz val="14"/>
      <color rgb="FF0070C0"/>
      <name val="Arial"/>
      <family val="2"/>
    </font>
  </fonts>
  <fills count="13">
    <fill>
      <patternFill patternType="none"/>
    </fill>
    <fill>
      <patternFill patternType="gray125"/>
    </fill>
    <fill>
      <patternFill patternType="solid">
        <fgColor rgb="FFFFE696"/>
        <bgColor indexed="64"/>
      </patternFill>
    </fill>
    <fill>
      <patternFill patternType="solid">
        <fgColor rgb="FFAAD28C"/>
        <bgColor indexed="64"/>
      </patternFill>
    </fill>
    <fill>
      <patternFill patternType="solid">
        <fgColor rgb="FFBED2F0"/>
        <bgColor indexed="64"/>
      </patternFill>
    </fill>
    <fill>
      <patternFill patternType="solid">
        <fgColor rgb="FF7030A0"/>
        <bgColor indexed="64"/>
      </patternFill>
    </fill>
    <fill>
      <patternFill patternType="solid">
        <fgColor rgb="FFFF9696"/>
        <bgColor indexed="64"/>
      </patternFill>
    </fill>
    <fill>
      <patternFill patternType="solid">
        <fgColor rgb="FFFFFFFF"/>
        <bgColor indexed="64"/>
      </patternFill>
    </fill>
    <fill>
      <patternFill patternType="solid">
        <fgColor theme="4"/>
        <bgColor indexed="64"/>
      </patternFill>
    </fill>
    <fill>
      <patternFill patternType="solid">
        <fgColor theme="6" tint="-4.9989318521683403E-2"/>
        <bgColor indexed="64"/>
      </patternFill>
    </fill>
    <fill>
      <patternFill patternType="solid">
        <fgColor theme="0"/>
        <bgColor indexed="64"/>
      </patternFill>
    </fill>
    <fill>
      <patternFill patternType="solid">
        <fgColor rgb="FF7030A0"/>
        <bgColor theme="4"/>
      </patternFill>
    </fill>
    <fill>
      <patternFill patternType="solid">
        <fgColor rgb="FFF1E8F8"/>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6">
    <xf numFmtId="0" fontId="0" fillId="0" borderId="0"/>
    <xf numFmtId="0" fontId="3" fillId="0" borderId="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cellStyleXfs>
  <cellXfs count="113">
    <xf numFmtId="0" fontId="0" fillId="0" borderId="0" xfId="0"/>
    <xf numFmtId="0" fontId="4" fillId="0" borderId="1" xfId="0" applyFont="1" applyBorder="1" applyAlignment="1">
      <alignment horizontal="center" vertical="center"/>
    </xf>
    <xf numFmtId="0" fontId="0" fillId="0" borderId="0" xfId="0" applyAlignment="1">
      <alignment horizontal="left" indent="1"/>
    </xf>
    <xf numFmtId="0" fontId="17" fillId="0" borderId="0" xfId="3" applyFont="1" applyAlignment="1">
      <alignment horizontal="left" vertical="center" indent="1"/>
    </xf>
    <xf numFmtId="0" fontId="14" fillId="0" borderId="0" xfId="0" applyFont="1"/>
    <xf numFmtId="0" fontId="7" fillId="5" borderId="6" xfId="0"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0" fontId="7" fillId="0" borderId="0" xfId="0" applyFont="1" applyAlignment="1">
      <alignment horizontal="left" vertical="center" wrapText="1" indent="1"/>
    </xf>
    <xf numFmtId="0" fontId="9" fillId="8" borderId="0" xfId="0" applyFont="1" applyFill="1" applyAlignment="1">
      <alignment horizontal="left" vertical="center" wrapText="1" indent="1"/>
    </xf>
    <xf numFmtId="0" fontId="8" fillId="8" borderId="7" xfId="0" applyFont="1" applyFill="1" applyBorder="1" applyAlignment="1">
      <alignment horizontal="left" vertical="center" indent="1"/>
    </xf>
    <xf numFmtId="0" fontId="11" fillId="0" borderId="0" xfId="0" applyFont="1" applyAlignment="1">
      <alignment horizontal="left" indent="1"/>
    </xf>
    <xf numFmtId="0" fontId="8" fillId="8" borderId="14" xfId="0" applyFont="1" applyFill="1" applyBorder="1" applyAlignment="1">
      <alignment horizontal="left" vertical="center" indent="1"/>
    </xf>
    <xf numFmtId="0" fontId="7" fillId="5" borderId="0" xfId="0" applyFont="1" applyFill="1" applyAlignment="1">
      <alignment horizontal="left" vertical="center" wrapText="1" indent="1"/>
    </xf>
    <xf numFmtId="0" fontId="11" fillId="0" borderId="0" xfId="0" applyFont="1" applyAlignment="1">
      <alignment horizontal="left" vertical="center" wrapText="1" indent="1"/>
    </xf>
    <xf numFmtId="0" fontId="5" fillId="0" borderId="0" xfId="0" applyFont="1" applyAlignment="1">
      <alignment horizontal="left" indent="1"/>
    </xf>
    <xf numFmtId="0" fontId="14" fillId="8" borderId="0" xfId="0" applyFont="1" applyFill="1" applyAlignment="1">
      <alignment horizontal="left" indent="1"/>
    </xf>
    <xf numFmtId="0" fontId="13" fillId="9" borderId="1" xfId="0" applyFont="1" applyFill="1" applyBorder="1" applyAlignment="1">
      <alignment horizontal="left" vertical="center" wrapText="1" indent="1"/>
    </xf>
    <xf numFmtId="0" fontId="0" fillId="9" borderId="0" xfId="0" applyFill="1" applyAlignment="1">
      <alignment horizontal="left" indent="1"/>
    </xf>
    <xf numFmtId="0" fontId="11" fillId="0" borderId="0" xfId="0" applyFont="1" applyAlignment="1">
      <alignment horizontal="left" vertical="center" indent="1"/>
    </xf>
    <xf numFmtId="0" fontId="0" fillId="0" borderId="0" xfId="0" applyAlignment="1">
      <alignment horizontal="left" vertical="center" indent="1"/>
    </xf>
    <xf numFmtId="0" fontId="16" fillId="0" borderId="15" xfId="0" applyFont="1" applyBorder="1" applyAlignment="1">
      <alignment horizontal="left" indent="1"/>
    </xf>
    <xf numFmtId="0" fontId="16" fillId="0" borderId="0" xfId="0" applyFont="1" applyAlignment="1">
      <alignment horizontal="left" indent="1"/>
    </xf>
    <xf numFmtId="0" fontId="16" fillId="0" borderId="13" xfId="0" applyFont="1" applyBorder="1" applyAlignment="1">
      <alignment horizontal="left" indent="1"/>
    </xf>
    <xf numFmtId="0" fontId="16" fillId="0" borderId="19" xfId="0" applyFont="1" applyBorder="1" applyAlignment="1">
      <alignment horizontal="left" indent="1"/>
    </xf>
    <xf numFmtId="0" fontId="16" fillId="0" borderId="18" xfId="0" applyFont="1" applyBorder="1" applyAlignment="1">
      <alignment horizontal="left" indent="1"/>
    </xf>
    <xf numFmtId="0" fontId="16" fillId="0" borderId="23" xfId="0" applyFont="1" applyBorder="1" applyAlignment="1">
      <alignment horizontal="left" indent="1"/>
    </xf>
    <xf numFmtId="0" fontId="2" fillId="10" borderId="0" xfId="0" applyFont="1" applyFill="1" applyAlignment="1">
      <alignment horizontal="left" vertical="center" indent="1"/>
    </xf>
    <xf numFmtId="0" fontId="2" fillId="7"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horizontal="left" indent="1"/>
    </xf>
    <xf numFmtId="0" fontId="4" fillId="0" borderId="1" xfId="0" applyFont="1" applyBorder="1" applyAlignment="1">
      <alignment horizontal="left" vertical="center" indent="1"/>
    </xf>
    <xf numFmtId="0" fontId="12" fillId="0" borderId="4" xfId="0" applyFont="1" applyBorder="1" applyAlignment="1">
      <alignment horizontal="left" vertical="center" indent="1"/>
    </xf>
    <xf numFmtId="0" fontId="4" fillId="0" borderId="0" xfId="0" applyFont="1"/>
    <xf numFmtId="0" fontId="4" fillId="0" borderId="0" xfId="0" applyFont="1" applyAlignment="1">
      <alignment vertical="center"/>
    </xf>
    <xf numFmtId="0" fontId="6" fillId="3"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12" xfId="0" applyFont="1" applyBorder="1"/>
    <xf numFmtId="0" fontId="18" fillId="0" borderId="0" xfId="0" applyFont="1" applyAlignment="1">
      <alignment horizontal="left" vertical="center" wrapText="1" indent="1"/>
    </xf>
    <xf numFmtId="0" fontId="2" fillId="0" borderId="0" xfId="0" applyFont="1" applyAlignment="1">
      <alignment horizontal="left" vertical="top" wrapText="1" indent="1"/>
    </xf>
    <xf numFmtId="0" fontId="2" fillId="0" borderId="0" xfId="0" applyFont="1" applyAlignment="1">
      <alignment horizontal="left" vertical="center" wrapText="1" indent="1"/>
    </xf>
    <xf numFmtId="0" fontId="0" fillId="0" borderId="0" xfId="0" applyAlignment="1">
      <alignment horizontal="left" indent="2"/>
    </xf>
    <xf numFmtId="0" fontId="0" fillId="0" borderId="25" xfId="0" applyBorder="1" applyAlignment="1">
      <alignment horizontal="left" indent="2"/>
    </xf>
    <xf numFmtId="0" fontId="10" fillId="0" borderId="25" xfId="0" applyFont="1" applyBorder="1" applyAlignment="1" applyProtection="1">
      <alignment horizontal="left" vertical="top" wrapText="1" indent="1"/>
      <protection locked="0"/>
    </xf>
    <xf numFmtId="0" fontId="10" fillId="0" borderId="24" xfId="0" applyFont="1" applyBorder="1" applyAlignment="1" applyProtection="1">
      <alignment horizontal="left" vertical="top" wrapText="1" indent="1"/>
      <protection locked="0"/>
    </xf>
    <xf numFmtId="49" fontId="4" fillId="0" borderId="1" xfId="0" applyNumberFormat="1" applyFont="1" applyBorder="1" applyAlignment="1">
      <alignment horizontal="left" vertical="center" wrapText="1" indent="1"/>
    </xf>
    <xf numFmtId="0" fontId="2"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7" fillId="0" borderId="1" xfId="0" applyFont="1" applyBorder="1" applyAlignment="1">
      <alignment horizontal="left" vertical="center" indent="1"/>
    </xf>
    <xf numFmtId="0" fontId="4" fillId="0" borderId="0" xfId="0" applyFont="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9" xfId="0" applyFont="1" applyBorder="1" applyAlignment="1" applyProtection="1">
      <alignment horizontal="left" vertical="center" wrapText="1" indent="1"/>
      <protection locked="0"/>
    </xf>
    <xf numFmtId="0" fontId="2" fillId="0" borderId="10" xfId="0" applyFont="1" applyBorder="1" applyAlignment="1">
      <alignment horizontal="left" vertical="center" indent="1"/>
    </xf>
    <xf numFmtId="0" fontId="2" fillId="0" borderId="3" xfId="0" applyFont="1" applyBorder="1" applyAlignment="1">
      <alignment horizontal="left" vertical="center" indent="1"/>
    </xf>
    <xf numFmtId="0" fontId="2" fillId="0" borderId="3" xfId="0" applyFont="1" applyBorder="1" applyAlignment="1">
      <alignment horizontal="left" vertical="center" wrapText="1" indent="1"/>
    </xf>
    <xf numFmtId="0" fontId="2" fillId="0" borderId="3"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7" fillId="0" borderId="7" xfId="0" applyFont="1" applyBorder="1" applyAlignment="1">
      <alignment horizontal="left" vertical="center" indent="1"/>
    </xf>
    <xf numFmtId="0" fontId="7" fillId="0" borderId="4" xfId="0" applyFont="1" applyBorder="1" applyAlignment="1">
      <alignment horizontal="left" vertical="center" indent="1"/>
    </xf>
    <xf numFmtId="0" fontId="7" fillId="0" borderId="11" xfId="0" applyFont="1" applyBorder="1" applyAlignment="1">
      <alignment horizontal="left" vertical="center" indent="1"/>
    </xf>
    <xf numFmtId="0" fontId="7" fillId="0" borderId="0" xfId="0" applyFont="1"/>
    <xf numFmtId="0" fontId="4" fillId="0" borderId="1" xfId="0" applyFont="1" applyBorder="1" applyAlignment="1">
      <alignment horizontal="left" vertical="top" indent="1"/>
    </xf>
    <xf numFmtId="49" fontId="4" fillId="0" borderId="1" xfId="0" applyNumberFormat="1" applyFont="1" applyBorder="1" applyAlignment="1">
      <alignment horizontal="left" vertical="top" wrapText="1" indent="1"/>
    </xf>
    <xf numFmtId="0" fontId="9" fillId="8" borderId="7" xfId="0" applyFont="1" applyFill="1" applyBorder="1" applyAlignment="1" applyProtection="1">
      <alignment horizontal="left" vertical="center" wrapText="1" indent="1"/>
      <protection locked="0"/>
    </xf>
    <xf numFmtId="0" fontId="9" fillId="8" borderId="4" xfId="0" applyFont="1" applyFill="1" applyBorder="1" applyAlignment="1">
      <alignment horizontal="left" vertical="center" indent="1"/>
    </xf>
    <xf numFmtId="0" fontId="9" fillId="8" borderId="4" xfId="0" applyFont="1" applyFill="1" applyBorder="1" applyAlignment="1" applyProtection="1">
      <alignment horizontal="left" vertical="center" wrapText="1" indent="1"/>
      <protection locked="0"/>
    </xf>
    <xf numFmtId="0" fontId="9" fillId="8" borderId="11" xfId="0" applyFont="1" applyFill="1" applyBorder="1" applyAlignment="1" applyProtection="1">
      <alignment horizontal="left" vertical="center" wrapText="1" indent="1"/>
      <protection locked="0"/>
    </xf>
    <xf numFmtId="0" fontId="4" fillId="8" borderId="0" xfId="0" applyFont="1" applyFill="1" applyAlignment="1">
      <alignment horizontal="left" indent="1"/>
    </xf>
    <xf numFmtId="0" fontId="6" fillId="9" borderId="2" xfId="0" applyFont="1" applyFill="1" applyBorder="1" applyAlignment="1">
      <alignment horizontal="left" vertical="center" wrapText="1" indent="1"/>
    </xf>
    <xf numFmtId="0" fontId="4" fillId="9" borderId="1" xfId="0" applyFont="1" applyFill="1" applyBorder="1" applyAlignment="1">
      <alignment horizontal="left" indent="2"/>
    </xf>
    <xf numFmtId="0" fontId="4" fillId="9" borderId="0" xfId="0" applyFont="1" applyFill="1" applyAlignment="1">
      <alignment horizontal="left" indent="1"/>
    </xf>
    <xf numFmtId="0" fontId="2" fillId="0" borderId="2" xfId="0" applyFont="1" applyBorder="1" applyAlignment="1">
      <alignment horizontal="left" vertical="center" wrapText="1" indent="1"/>
    </xf>
    <xf numFmtId="0" fontId="20" fillId="9" borderId="1" xfId="0" applyFont="1" applyFill="1" applyBorder="1" applyAlignment="1">
      <alignment horizontal="left"/>
    </xf>
    <xf numFmtId="0" fontId="7" fillId="0" borderId="1" xfId="0" applyFont="1" applyBorder="1" applyAlignment="1">
      <alignment horizontal="center" vertical="center"/>
    </xf>
    <xf numFmtId="0" fontId="2" fillId="10" borderId="22" xfId="0" applyFont="1" applyFill="1" applyBorder="1" applyAlignment="1">
      <alignment horizontal="left" vertical="center" wrapText="1" indent="1"/>
    </xf>
    <xf numFmtId="0" fontId="6" fillId="10" borderId="4" xfId="0" applyFont="1" applyFill="1" applyBorder="1" applyAlignment="1">
      <alignment horizontal="left" vertical="center" wrapText="1" indent="1"/>
    </xf>
    <xf numFmtId="0" fontId="4" fillId="0" borderId="16" xfId="1" applyFont="1" applyBorder="1" applyAlignment="1">
      <alignment horizontal="left" vertical="center" wrapText="1" indent="1"/>
    </xf>
    <xf numFmtId="0" fontId="4" fillId="0" borderId="7" xfId="1" applyFont="1" applyBorder="1" applyAlignment="1">
      <alignment horizontal="left" vertical="center" wrapText="1" indent="1"/>
    </xf>
    <xf numFmtId="0" fontId="4" fillId="0" borderId="4" xfId="1" applyFont="1" applyBorder="1" applyAlignment="1">
      <alignment horizontal="left" vertical="center" wrapText="1" indent="1"/>
    </xf>
    <xf numFmtId="0" fontId="4" fillId="0" borderId="11" xfId="1" applyFont="1" applyBorder="1" applyAlignment="1">
      <alignment horizontal="left" vertical="center" wrapText="1" indent="1"/>
    </xf>
    <xf numFmtId="0" fontId="4" fillId="0" borderId="17" xfId="1" applyFont="1" applyBorder="1" applyAlignment="1">
      <alignment horizontal="left" vertical="center" wrapText="1" indent="1"/>
    </xf>
    <xf numFmtId="0" fontId="4" fillId="0" borderId="2" xfId="1" applyFont="1" applyBorder="1" applyAlignment="1">
      <alignment horizontal="left" vertical="center" wrapText="1" indent="1"/>
    </xf>
    <xf numFmtId="0" fontId="4" fillId="0" borderId="1" xfId="1" applyFont="1" applyBorder="1" applyAlignment="1">
      <alignment horizontal="left" vertical="center" wrapText="1" indent="1"/>
    </xf>
    <xf numFmtId="0" fontId="4" fillId="0" borderId="9" xfId="1" applyFont="1" applyBorder="1" applyAlignment="1">
      <alignment horizontal="left" vertical="center" wrapText="1" indent="1"/>
    </xf>
    <xf numFmtId="0" fontId="4" fillId="0" borderId="19" xfId="1" applyFont="1" applyBorder="1" applyAlignment="1">
      <alignment horizontal="left" vertical="center" wrapText="1" indent="1"/>
    </xf>
    <xf numFmtId="0" fontId="4" fillId="0" borderId="10" xfId="1" applyFont="1" applyBorder="1" applyAlignment="1">
      <alignment horizontal="left" vertical="center" wrapText="1" indent="1"/>
    </xf>
    <xf numFmtId="0" fontId="4" fillId="0" borderId="3" xfId="1" applyFont="1" applyBorder="1" applyAlignment="1">
      <alignment horizontal="left" vertical="center" wrapText="1" indent="1"/>
    </xf>
    <xf numFmtId="0" fontId="4" fillId="0" borderId="8" xfId="1" applyFont="1" applyBorder="1" applyAlignment="1">
      <alignment horizontal="left" vertical="center" wrapText="1" indent="1"/>
    </xf>
    <xf numFmtId="0" fontId="4" fillId="0" borderId="6" xfId="0" applyFont="1" applyBorder="1" applyAlignment="1">
      <alignment horizontal="left" vertical="center" inden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19" fillId="0" borderId="1" xfId="0" applyFont="1" applyBorder="1" applyAlignment="1" applyProtection="1">
      <alignment vertical="top" wrapText="1"/>
      <protection locked="0"/>
    </xf>
    <xf numFmtId="0" fontId="19" fillId="0" borderId="9" xfId="0" applyFont="1" applyBorder="1" applyAlignment="1" applyProtection="1">
      <alignment vertical="top" wrapText="1"/>
      <protection locked="0"/>
    </xf>
    <xf numFmtId="0" fontId="19" fillId="0" borderId="3"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4" fillId="0" borderId="3" xfId="0" applyFont="1" applyBorder="1" applyAlignment="1" applyProtection="1">
      <alignment vertical="top"/>
      <protection locked="0"/>
    </xf>
    <xf numFmtId="0" fontId="21" fillId="5" borderId="0" xfId="5" applyFont="1" applyFill="1" applyAlignment="1">
      <alignment horizontal="left" vertical="center" wrapText="1" indent="1"/>
    </xf>
    <xf numFmtId="0" fontId="23" fillId="0" borderId="0" xfId="5" applyFont="1" applyAlignment="1">
      <alignment horizontal="left" vertical="top" wrapText="1"/>
    </xf>
    <xf numFmtId="0" fontId="1" fillId="0" borderId="0" xfId="5"/>
    <xf numFmtId="0" fontId="9" fillId="11" borderId="0" xfId="5" applyFont="1" applyFill="1" applyAlignment="1">
      <alignment horizontal="left" vertical="center" wrapText="1" indent="1"/>
    </xf>
    <xf numFmtId="0" fontId="23" fillId="0" borderId="0" xfId="5" applyFont="1" applyAlignment="1">
      <alignment horizontal="center" vertical="top" wrapText="1"/>
    </xf>
    <xf numFmtId="0" fontId="24" fillId="0" borderId="0" xfId="5" applyFont="1" applyAlignment="1">
      <alignment horizontal="left" vertical="center" wrapText="1" indent="1"/>
    </xf>
    <xf numFmtId="0" fontId="25" fillId="0" borderId="14" xfId="5" applyFont="1" applyBorder="1" applyAlignment="1">
      <alignment horizontal="left" vertical="center" indent="1"/>
    </xf>
    <xf numFmtId="0" fontId="25" fillId="12" borderId="0" xfId="5" applyFont="1" applyFill="1" applyAlignment="1" applyProtection="1">
      <alignment horizontal="left" vertical="center" indent="1"/>
      <protection locked="0"/>
    </xf>
    <xf numFmtId="0" fontId="1" fillId="0" borderId="0" xfId="5" applyAlignment="1">
      <alignment horizontal="left" vertical="center" indent="1"/>
    </xf>
    <xf numFmtId="14" fontId="25" fillId="12" borderId="0" xfId="5" applyNumberFormat="1" applyFont="1" applyFill="1" applyAlignment="1" applyProtection="1">
      <alignment horizontal="left" vertical="center" indent="1"/>
      <protection locked="0"/>
    </xf>
    <xf numFmtId="0" fontId="26" fillId="0" borderId="0" xfId="3" applyAlignment="1">
      <alignment horizontal="left" vertical="center" indent="1"/>
    </xf>
    <xf numFmtId="49" fontId="4" fillId="0" borderId="2" xfId="0" applyNumberFormat="1" applyFont="1" applyBorder="1" applyAlignment="1">
      <alignment horizontal="left" vertical="center" wrapText="1" indent="1"/>
    </xf>
    <xf numFmtId="0" fontId="2" fillId="9" borderId="1" xfId="0" applyFont="1" applyFill="1" applyBorder="1" applyAlignment="1" applyProtection="1">
      <alignment horizontal="left" vertical="center" wrapText="1" indent="1"/>
      <protection locked="0"/>
    </xf>
    <xf numFmtId="0" fontId="2" fillId="9" borderId="9" xfId="0" applyFont="1" applyFill="1" applyBorder="1" applyAlignment="1" applyProtection="1">
      <alignment horizontal="left" vertical="center" wrapText="1" indent="1"/>
      <protection locked="0"/>
    </xf>
  </cellXfs>
  <cellStyles count="6">
    <cellStyle name="Followed Hyperlink" xfId="4" builtinId="9" customBuiltin="1"/>
    <cellStyle name="Hyperlink" xfId="3" builtinId="8" customBuiltin="1"/>
    <cellStyle name="Normal" xfId="0" builtinId="0"/>
    <cellStyle name="Normal 2" xfId="1" xr:uid="{00000000-0005-0000-0000-000003000000}"/>
    <cellStyle name="Normal 2 2" xfId="2" xr:uid="{00000000-0005-0000-0000-000004000000}"/>
    <cellStyle name="Normal 3 2" xfId="5" xr:uid="{EBDC5300-156B-479C-ABEB-26B02E63EDCF}"/>
  </cellStyles>
  <dxfs count="122">
    <dxf>
      <font>
        <b/>
        <i val="0"/>
        <color auto="1"/>
      </font>
      <fill>
        <patternFill patternType="solid">
          <bgColor rgb="FFBED2F0"/>
        </patternFill>
      </fill>
    </dxf>
    <dxf>
      <font>
        <b/>
        <i val="0"/>
        <color auto="1"/>
      </font>
      <fill>
        <patternFill patternType="solid">
          <bgColor rgb="FFFFE696"/>
        </patternFill>
      </fill>
    </dxf>
    <dxf>
      <font>
        <b/>
        <i val="0"/>
        <color auto="1"/>
      </font>
      <fill>
        <patternFill>
          <bgColor rgb="FFFF7C80"/>
        </patternFill>
      </fill>
    </dxf>
    <dxf>
      <font>
        <b/>
        <i val="0"/>
        <color auto="1"/>
      </font>
      <fill>
        <patternFill>
          <bgColor rgb="FFAAD28C"/>
        </patternFill>
      </fill>
    </dxf>
    <dxf>
      <font>
        <strike val="0"/>
        <outline val="0"/>
        <shadow val="0"/>
        <u val="none"/>
        <vertAlign val="baseline"/>
        <sz val="14"/>
        <color auto="1"/>
        <name val="Arial"/>
        <family val="2"/>
        <scheme val="none"/>
      </font>
      <fill>
        <patternFill patternType="none">
          <bgColor auto="1"/>
        </patternFill>
      </fill>
      <alignment horizontal="left" vertical="center" textRotation="0" indent="1"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4"/>
        <color auto="1"/>
        <name val="Arial"/>
        <family val="2"/>
        <scheme val="none"/>
      </font>
      <fill>
        <patternFill patternType="none">
          <bgColor auto="1"/>
        </patternFill>
      </fill>
      <alignment horizontal="left" vertical="center" textRotation="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auto="1"/>
        <name val="Arial"/>
        <family val="2"/>
        <scheme val="none"/>
      </font>
      <fill>
        <patternFill patternType="none">
          <bgColor auto="1"/>
        </patternFill>
      </fill>
      <alignment horizontal="left" vertical="center" textRotation="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color auto="1"/>
        <name val="Arial"/>
        <family val="2"/>
        <scheme val="none"/>
      </font>
      <fill>
        <patternFill patternType="none">
          <bgColor auto="1"/>
        </patternFill>
      </fill>
      <alignment horizontal="left" vertical="center" textRotation="0"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family val="2"/>
        <scheme val="none"/>
      </font>
      <fill>
        <patternFill patternType="none">
          <bgColor auto="1"/>
        </patternFill>
      </fill>
      <alignment horizontal="left" vertical="center" textRotation="0" indent="1"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4"/>
        <color auto="1"/>
        <name val="Arial"/>
        <family val="2"/>
        <scheme val="none"/>
      </font>
      <fill>
        <patternFill patternType="none">
          <bgColor auto="1"/>
        </patternFill>
      </fill>
      <alignment horizontal="left" vertical="center" textRotation="0" indent="1"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family val="2"/>
        <scheme val="none"/>
      </font>
      <fill>
        <patternFill patternType="none">
          <bgColor auto="1"/>
        </patternFill>
      </fill>
      <alignment horizontal="left" vertical="center" textRotation="0" indent="1" justifyLastLine="0" shrinkToFit="0" readingOrder="0"/>
    </dxf>
    <dxf>
      <border>
        <bottom style="thin">
          <color indexed="64"/>
        </bottom>
      </border>
    </dxf>
    <dxf>
      <font>
        <b val="0"/>
        <i val="0"/>
        <strike val="0"/>
        <condense val="0"/>
        <extend val="0"/>
        <outline val="0"/>
        <shadow val="0"/>
        <u val="none"/>
        <vertAlign val="baseline"/>
        <sz val="14"/>
        <color theme="0"/>
        <name val="Arial"/>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family val="2"/>
        <scheme val="none"/>
      </font>
      <fill>
        <patternFill patternType="solid">
          <fgColor indexed="64"/>
          <bgColor rgb="FFBED2F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4"/>
        <color theme="1"/>
        <name val="Arial"/>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rgb="FFFFE696"/>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4"/>
        <color theme="1"/>
        <name val="Arial"/>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rgb="FFFF9696"/>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4"/>
        <color theme="1"/>
        <name val="Arial"/>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rgb="FFAAD28C"/>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4"/>
        <color theme="1"/>
        <name val="Arial"/>
        <family val="2"/>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1"/>
        <name val="Arial"/>
        <family val="2"/>
        <scheme val="none"/>
      </font>
      <alignment horizontal="left" vertical="center" textRotation="0" wrapText="0" indent="1"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4"/>
        <color theme="1"/>
        <name val="Arial"/>
        <family val="2"/>
        <scheme val="none"/>
      </font>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14"/>
        <name val="Arial"/>
        <family val="2"/>
        <scheme val="none"/>
      </font>
      <border diagonalUp="0" diagonalDown="0" outline="0">
        <left style="thin">
          <color indexed="64"/>
        </left>
        <right style="thin">
          <color indexed="64"/>
        </right>
        <top/>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dxf>
    <dxf>
      <font>
        <strike val="0"/>
        <outline val="0"/>
        <shadow val="0"/>
        <u val="none"/>
        <vertAlign val="baseline"/>
        <sz val="14"/>
        <name val="Arial"/>
        <family val="2"/>
        <scheme val="none"/>
      </font>
      <alignment horizontal="left" vertical="center" textRotation="0" wrapText="0" relative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style="medium">
          <color indexed="64"/>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border diagonalUp="0" diagonalDown="0" outline="0">
        <left style="medium">
          <color indexed="64"/>
        </left>
        <right style="medium">
          <color indexed="64"/>
        </right>
        <top style="thin">
          <color indexed="64"/>
        </top>
        <bottom/>
      </border>
    </dxf>
    <dxf>
      <font>
        <strike val="0"/>
        <outline val="0"/>
        <shadow val="0"/>
        <u val="none"/>
        <vertAlign val="baseline"/>
        <sz val="14"/>
        <color theme="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top style="thin">
          <color indexed="64"/>
        </top>
        <bottom style="thin">
          <color indexed="64"/>
        </bottom>
      </border>
      <protection locked="1" hidden="0"/>
    </dxf>
    <dxf>
      <border>
        <top style="thin">
          <color indexed="64"/>
        </top>
      </border>
    </dxf>
    <dxf>
      <font>
        <b val="0"/>
        <i val="0"/>
        <strike val="0"/>
        <condense val="0"/>
        <extend val="0"/>
        <outline val="0"/>
        <shadow val="0"/>
        <u val="none"/>
        <vertAlign val="baseline"/>
        <sz val="12"/>
        <color theme="1"/>
        <name val="Arial"/>
        <family val="2"/>
        <scheme val="minor"/>
      </font>
      <alignment horizontal="left" vertical="bottom" textRotation="0" wrapText="0" indent="1"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color theme="1"/>
        <name val="Arial"/>
        <family val="2"/>
        <scheme val="none"/>
      </font>
      <alignment horizontal="left" textRotation="0" relativeIndent="1" justifyLastLine="0" shrinkToFit="0" readingOrder="0"/>
    </dxf>
    <dxf>
      <font>
        <strike val="0"/>
        <outline val="0"/>
        <shadow val="0"/>
        <u val="none"/>
        <vertAlign val="baseline"/>
        <sz val="14"/>
        <color auto="1"/>
        <name val="Arial"/>
        <family val="2"/>
        <scheme val="none"/>
      </font>
      <fill>
        <patternFill patternType="solid">
          <fgColor indexed="64"/>
          <bgColor theme="0"/>
        </patternFill>
      </fill>
      <alignment horizontal="left" textRotation="0" relativeIndent="1" justifyLastLine="0" shrinkToFit="0" readingOrder="0"/>
      <border diagonalUp="0" diagonalDown="0" outline="0">
        <left style="thin">
          <color indexed="64"/>
        </left>
        <right style="thin">
          <color indexed="64"/>
        </right>
        <top/>
        <bottom/>
      </border>
      <protection locked="1" hidden="0"/>
    </dxf>
    <dxf>
      <font>
        <sz val="14"/>
      </font>
      <alignment horizontal="general" vertical="top" textRotation="0" indent="0" justifyLastLine="0" shrinkToFit="0" readingOrder="0"/>
      <border diagonalUp="0" diagonalDown="0" outline="0">
        <left style="thin">
          <color indexed="64"/>
        </left>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z val="14"/>
      </font>
      <alignment horizontal="left" textRotation="0" relative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family val="2"/>
        <scheme val="none"/>
      </font>
      <fill>
        <patternFill patternType="solid">
          <fgColor indexed="64"/>
          <bgColor rgb="FFFFFFFF"/>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z val="14"/>
      </font>
      <alignment horizontal="left" textRotation="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z val="14"/>
      </font>
      <alignment horizontal="left" textRotation="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z val="14"/>
        <family val="2"/>
      </font>
      <alignment horizontal="left" textRotation="0" relativeIndent="1" justifyLastLine="0" shrinkToFit="0" readingOrder="0"/>
    </dxf>
    <dxf>
      <border>
        <bottom style="thin">
          <color indexed="64"/>
        </bottom>
      </border>
    </dxf>
    <dxf>
      <font>
        <b/>
        <i val="0"/>
        <strike val="0"/>
        <condense val="0"/>
        <extend val="0"/>
        <outline val="0"/>
        <shadow val="0"/>
        <u val="none"/>
        <vertAlign val="baseline"/>
        <sz val="14"/>
        <color theme="0"/>
        <name val="Arial"/>
        <family val="2"/>
        <scheme val="none"/>
      </font>
      <fill>
        <patternFill patternType="solid">
          <fgColor indexed="64"/>
          <bgColor theme="4"/>
        </patternFill>
      </fill>
      <alignment horizontal="left" vertical="center" textRotation="0" wrapText="1" relativeIndent="1"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strike val="0"/>
        <outline val="0"/>
        <shadow val="0"/>
        <u val="none"/>
        <vertAlign val="baseline"/>
        <sz val="14"/>
        <color theme="1"/>
        <name val="Arial"/>
        <family val="2"/>
        <scheme val="minor"/>
      </font>
      <fill>
        <patternFill patternType="solid">
          <fgColor indexed="64"/>
          <bgColor rgb="FFF1E8F8"/>
        </patternFill>
      </fill>
      <alignment horizontal="left" vertical="center" textRotation="0" wrapText="0" relativeIndent="1" justifyLastLine="0" shrinkToFit="0" readingOrder="0"/>
      <protection locked="0"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b val="0"/>
        <strike val="0"/>
        <outline val="0"/>
        <shadow val="0"/>
        <u val="none"/>
        <vertAlign val="baseline"/>
        <sz val="14"/>
        <color theme="1"/>
        <name val="Arial"/>
        <family val="2"/>
        <scheme val="minor"/>
      </font>
      <alignment horizontal="left" vertical="center" textRotation="0" wrapText="0" relativeIndent="1" justifyLastLine="0" shrinkToFit="0" readingOrder="0"/>
      <protection locked="1" hidden="0"/>
    </dxf>
    <dxf>
      <font>
        <strike val="0"/>
        <outline val="0"/>
        <shadow val="0"/>
        <u val="none"/>
        <vertAlign val="baseline"/>
        <sz val="16"/>
        <color theme="1"/>
        <name val="Arial"/>
        <family val="2"/>
        <scheme val="none"/>
      </font>
      <alignment horizontal="left" textRotation="0" wrapText="1" relativeIndent="1" justifyLastLine="0" shrinkToFit="0" readingOrder="0"/>
      <protection locked="1" hidden="0"/>
    </dxf>
    <dxf>
      <font>
        <strike val="0"/>
        <outline val="0"/>
        <shadow val="0"/>
        <u val="none"/>
        <vertAlign val="baseline"/>
        <sz val="14"/>
        <color theme="1"/>
        <name val="Arial"/>
        <family val="2"/>
        <scheme val="none"/>
      </font>
      <numFmt numFmtId="30" formatCode="@"/>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wrapText="0" indent="1"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indent="1" justifyLastLine="0" shrinkToFit="0" readingOrder="0"/>
    </dxf>
    <dxf>
      <alignment horizontal="left" textRotation="0" relativeIndent="1" justifyLastLine="0" shrinkToFit="0" readingOrder="0"/>
    </dxf>
    <dxf>
      <font>
        <strike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4"/>
        <color theme="1"/>
        <name val="Arial"/>
        <family val="2"/>
        <scheme val="none"/>
      </font>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alignment horizontal="left" vertical="center" textRotation="0" wrapText="1" indent="1" justifyLastLine="0" shrinkToFit="0" readingOrder="0"/>
    </dxf>
    <dxf>
      <alignment horizontal="left" textRotation="0" relativeIndent="1" justifyLastLine="0" shrinkToFit="0" readingOrder="0"/>
    </dxf>
    <dxf>
      <font>
        <strike val="0"/>
        <outline val="0"/>
        <shadow val="0"/>
        <u val="none"/>
        <vertAlign val="baseline"/>
        <sz val="14"/>
        <name val="Arial"/>
        <family val="2"/>
        <scheme val="none"/>
      </font>
      <numFmt numFmtId="30" formatCode="@"/>
      <alignment horizontal="left" vertical="center" textRotation="0" wrapText="1" indent="1"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4"/>
        <name val="Arial"/>
        <family val="2"/>
        <scheme val="none"/>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relativeIndent="1" justifyLastLine="0" shrinkToFit="0" readingOrder="0"/>
    </dxf>
    <dxf>
      <font>
        <b val="0"/>
        <i val="0"/>
      </font>
    </dxf>
  </dxfs>
  <tableStyles count="1" defaultTableStyle="TableStyleMedium2" defaultPivotStyle="PivotStyleLight16">
    <tableStyle name="Table Style 1" pivot="0" count="1" xr9:uid="{C07565D2-0108-4C32-B8FB-B372562D5B51}">
      <tableStyleElement type="firstColumn" dxfId="121"/>
    </tableStyle>
  </tableStyles>
  <colors>
    <mruColors>
      <color rgb="FFBED2F0"/>
      <color rgb="FFFFE696"/>
      <color rgb="FFAAD28C"/>
      <color rgb="FF9742FF"/>
      <color rgb="FFFFFF99"/>
      <color rgb="FFFFFFFF"/>
      <color rgb="FF7030A0"/>
      <color rgb="FF66FF66"/>
      <color rgb="FFFF7C80"/>
      <color rgb="FFFF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pgovuk.sharepoint.com/sites/AccessibilityTestingTeam_19/Shared%20Documents/Evidence%20and%20Compliance/Testing%20Template%20masters/ZoomText%20test%20recording%20template%20v3.1.0.xlsx" TargetMode="External"/><Relationship Id="rId1" Type="http://schemas.openxmlformats.org/officeDocument/2006/relationships/externalLinkPath" Target="ZoomText%20test%20recording%20template%20v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AccessibilityTestingTeam_19/Shared%20Documents/General/03%20Audit/Documentation%20-%20assistive%20software%20audit/WindowsNarrator%20test%20recording_template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Instructions"/>
      <sheetName val="Test Information - To Complete"/>
      <sheetName val="ZoomText Tests"/>
      <sheetName val="Summary of results"/>
      <sheetName val="Action plan"/>
      <sheetName val="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structions"/>
      <sheetName val="Narrator tests"/>
      <sheetName val="Summary of results"/>
      <sheetName val="Action plan"/>
      <sheetName val="Data"/>
    </sheetNames>
    <sheetDataSet>
      <sheetData sheetId="0" refreshError="1"/>
      <sheetData sheetId="1" refreshError="1"/>
      <sheetData sheetId="2">
        <row r="5">
          <cell r="D5"/>
        </row>
      </sheetData>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1253CF-D4A1-476F-8810-3AEC46AC3A16}" name="FieldsToComplete" displayName="FieldsToComplete" ref="A4:B10" totalsRowShown="0" headerRowDxfId="120">
  <autoFilter ref="A4:B10" xr:uid="{F71253CF-D4A1-476F-8810-3AEC46AC3A16}">
    <filterColumn colId="0" hiddenButton="1"/>
    <filterColumn colId="1" hiddenButton="1"/>
  </autoFilter>
  <tableColumns count="2">
    <tableColumn id="1" xr3:uid="{3A1D4E47-106C-434E-8E1C-0BB3A0B377E2}" name="Field" dataDxfId="119"/>
    <tableColumn id="2" xr3:uid="{AA6F51F6-C135-41F6-BEC3-D298B59A427A}" name="Notes" dataDxfId="118"/>
  </tableColumns>
  <tableStyleInfo name="TableStyleMedium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8AB768E-7CBB-48C2-AB22-01BE9D4A5B2A}" name="HowToComplete" displayName="HowToComplete" ref="A13:B17" totalsRowShown="0" headerRowDxfId="117" dataDxfId="116">
  <autoFilter ref="A13:B17" xr:uid="{88AB768E-7CBB-48C2-AB22-01BE9D4A5B2A}">
    <filterColumn colId="0" hiddenButton="1"/>
    <filterColumn colId="1" hiddenButton="1"/>
  </autoFilter>
  <tableColumns count="2">
    <tableColumn id="1" xr3:uid="{6CF9ED24-C6BE-42D9-B096-37146BF41BDB}" name="Instructions" dataDxfId="115"/>
    <tableColumn id="2" xr3:uid="{12158A05-3DB9-4E9A-9F31-6B9FA950AF19}" name="Example" dataDxfId="114"/>
  </tableColumns>
  <tableStyleInfo name="TableStyleMedium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99B602A-0AF9-4D77-A09D-E5AD29EBA8BB}" name="DropdownResults" displayName="DropdownResults" ref="A20:B24" totalsRowShown="0" headerRowDxfId="113" dataDxfId="112">
  <autoFilter ref="A20:B24" xr:uid="{499B602A-0AF9-4D77-A09D-E5AD29EBA8BB}">
    <filterColumn colId="0" hiddenButton="1"/>
    <filterColumn colId="1" hiddenButton="1"/>
  </autoFilter>
  <tableColumns count="2">
    <tableColumn id="1" xr3:uid="{1AC2475F-205B-4FAD-8035-2D624555EC86}" name="Dropdown Option" dataDxfId="111"/>
    <tableColumn id="2" xr3:uid="{EE381504-5728-4023-951F-FDB609434C17}" name="Explanation" dataDxfId="110"/>
  </tableColumns>
  <tableStyleInfo name="TableStyleMedium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F188E3-70A0-4923-8943-F8A34E0993D7}" name="TestingInformation10" displayName="TestingInformation10" ref="A4:B9" totalsRowShown="0" headerRowDxfId="109" dataDxfId="108">
  <tableColumns count="2">
    <tableColumn id="1" xr3:uid="{CB1F44B0-D3ED-4442-8266-97C0308B668B}" name="Detail Required:" dataDxfId="107"/>
    <tableColumn id="2" xr3:uid="{B8666015-9CAA-4816-A868-3A356E73B5B9}" name="Your Response:" dataDxfId="106"/>
  </tableColumns>
  <tableStyleInfo name="TableStyleLight13"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B2E7BC-2F6B-45F0-A02E-3D31BE43558A}" name="TestResults" displayName="TestResults" ref="A4:Y16" totalsRowShown="0" headerRowDxfId="105" dataDxfId="103" headerRowBorderDxfId="104" tableBorderDxfId="102" totalsRowBorderDxfId="101">
  <autoFilter ref="A4:Y16" xr:uid="{3FB2E7BC-2F6B-45F0-A02E-3D31BE43558A}"/>
  <tableColumns count="25">
    <tableColumn id="24" xr3:uid="{94F82E56-CF18-4D3A-8C2C-A353786EF488}" name="Item" dataDxfId="100"/>
    <tableColumn id="1" xr3:uid="{A55EC0DA-1D8B-412F-AD42-0EC07EA7B13C}" name="Test Instructions" dataDxfId="99"/>
    <tableColumn id="25" xr3:uid="{A80DECB6-6B69-44C3-9892-ED2249DDCBE5}" name="Success Criteria" dataDxfId="98"/>
    <tableColumn id="2" xr3:uid="{1D0A1D9D-DF12-48D1-A658-BB6BB3ACBABA}" name="Relevant WCAG Criteria" dataDxfId="97"/>
    <tableColumn id="3" xr3:uid="{BE758364-45FC-4BC1-8107-671A466E37CD}" name="Fails" dataDxfId="96"/>
    <tableColumn id="4" xr3:uid="{497D8828-401D-49B9-A96B-0602F800BD17}" name="Screen 1" dataDxfId="95"/>
    <tableColumn id="5" xr3:uid="{C70D42CC-01D8-4AD4-BBE6-951637B7F6AA}" name="Screen 2" dataDxfId="94"/>
    <tableColumn id="6" xr3:uid="{27B35E7F-4311-47B1-AAC8-C187E98035F4}" name="Screen 3" dataDxfId="93"/>
    <tableColumn id="7" xr3:uid="{1BFB2BF2-7E08-49D1-AA55-B381D3706F7E}" name="Screen 4" dataDxfId="92"/>
    <tableColumn id="8" xr3:uid="{985D81FD-9BFF-4598-9418-8CD3FE991368}" name="Screen 5" dataDxfId="91"/>
    <tableColumn id="9" xr3:uid="{D688FA0F-D92D-4681-BB61-A84E0BE69EA8}" name="Screen 6" dataDxfId="90"/>
    <tableColumn id="10" xr3:uid="{5D2FBE48-6829-4AFD-AC5D-76D5695F4E85}" name="Screen 7" dataDxfId="89"/>
    <tableColumn id="11" xr3:uid="{9AA8FC1A-2CE4-42FD-84D4-B09AFF45789A}" name="Screen 8" dataDxfId="88"/>
    <tableColumn id="12" xr3:uid="{6442C65B-1518-4EDC-88BF-DF451F841069}" name="Screen 9" dataDxfId="87"/>
    <tableColumn id="13" xr3:uid="{D72839B5-FE38-4D94-B685-DA13770318C7}" name="Screen 10" dataDxfId="86"/>
    <tableColumn id="14" xr3:uid="{1951EAAF-3BAC-4367-A706-20227E0E36A3}" name="Screen 11" dataDxfId="85"/>
    <tableColumn id="15" xr3:uid="{F2308752-FD75-42CA-9C83-A3143F51EA6B}" name="Screen 12" dataDxfId="84"/>
    <tableColumn id="16" xr3:uid="{834A6D9B-A4C0-4D5A-B0DA-38313EACC92A}" name="Screen 13" dataDxfId="83"/>
    <tableColumn id="17" xr3:uid="{278AFEAF-E382-407B-96F0-89209F437D7B}" name="Screen 14" dataDxfId="82"/>
    <tableColumn id="18" xr3:uid="{30BD8A9A-006B-44BD-A7D0-630EA2893CF5}" name="Screen 15" dataDxfId="81"/>
    <tableColumn id="19" xr3:uid="{C3555E47-C21C-4F0A-B87E-1A1399F8DCB6}" name="Screen 16" dataDxfId="80"/>
    <tableColumn id="20" xr3:uid="{4E105633-8EF9-4592-85B8-0A45235F9C36}" name="Screen 17" dataDxfId="79"/>
    <tableColumn id="21" xr3:uid="{B9AF1943-300F-44AE-ABD4-E675792429FD}" name="Screen 18" dataDxfId="78"/>
    <tableColumn id="22" xr3:uid="{2E009142-89C1-4025-8D79-62CDFEAAABC0}" name="Screen 19" dataDxfId="77"/>
    <tableColumn id="23" xr3:uid="{A3C8328F-D2A5-456E-8EA3-BEAF12377DC6}" name="Screen 20" dataDxfId="76"/>
  </tableColumns>
  <tableStyleInfo name="TableStyleLight9"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8E4DBC-3A74-4C2C-A2C8-579BECD43DA1}" name="Totals" displayName="Totals" ref="E18:Y24" totalsRowCount="1" headerRowDxfId="75" dataDxfId="74" totalsRowDxfId="72" tableBorderDxfId="73" totalsRowBorderDxfId="71">
  <autoFilter ref="E18:Y23" xr:uid="{408E4DBC-3A74-4C2C-A2C8-579BECD43DA1}"/>
  <tableColumns count="21">
    <tableColumn id="1" xr3:uid="{00845F0D-DA29-4451-BA7B-15B09C6F868D}" name="Totals" totalsRowLabel="Total" dataDxfId="70" totalsRowDxfId="69" dataCellStyle="Normal 2"/>
    <tableColumn id="2" xr3:uid="{35B82060-E52E-4529-97EC-DA77611CD201}" name="Screen 1" dataDxfId="68" totalsRowDxfId="67" dataCellStyle="Normal 2"/>
    <tableColumn id="3" xr3:uid="{7A6F602B-9DD2-4665-B956-0D7CB08251B0}" name="Screen 2" dataDxfId="66" totalsRowDxfId="65" dataCellStyle="Normal 2"/>
    <tableColumn id="4" xr3:uid="{F2F2A85E-4133-48B3-BC40-80816F8EF029}" name="Screen 3" dataDxfId="64" totalsRowDxfId="63" dataCellStyle="Normal 2"/>
    <tableColumn id="5" xr3:uid="{F85B22BB-179D-47FB-B0C6-C8E8EFA5AAF6}" name="Screen 4" dataDxfId="62" totalsRowDxfId="61" dataCellStyle="Normal 2"/>
    <tableColumn id="6" xr3:uid="{990B9C96-B1B7-456D-895A-07FDDD960D25}" name="Screen 5" dataDxfId="60" totalsRowDxfId="59" dataCellStyle="Normal 2"/>
    <tableColumn id="7" xr3:uid="{3250118E-C7AB-484A-AC2A-8C7296BF8BA6}" name="Screen 6" dataDxfId="58" totalsRowDxfId="57" dataCellStyle="Normal 2"/>
    <tableColumn id="8" xr3:uid="{0DADEBC2-455F-4620-ACB1-34E5356D1D34}" name="Screen 7" dataDxfId="56" totalsRowDxfId="55" dataCellStyle="Normal 2"/>
    <tableColumn id="9" xr3:uid="{0BFAAB56-467B-4502-976D-5D08EC779503}" name="Screen 8" dataDxfId="54" totalsRowDxfId="53" dataCellStyle="Normal 2"/>
    <tableColumn id="10" xr3:uid="{BF674DCE-5C21-4476-B0EC-C333141266AF}" name="Screen 9" dataDxfId="52" totalsRowDxfId="51" dataCellStyle="Normal 2"/>
    <tableColumn id="11" xr3:uid="{3510ECD3-11E6-41C5-836D-DFCCD3F1B273}" name="Screen 10" dataDxfId="50" totalsRowDxfId="49" dataCellStyle="Normal 2"/>
    <tableColumn id="12" xr3:uid="{E705C5DD-2C39-4315-A898-F2A0A2E59AAF}" name="Screen 11" dataDxfId="48" totalsRowDxfId="47" dataCellStyle="Normal 2"/>
    <tableColumn id="13" xr3:uid="{9BE51794-6D57-4C74-80B1-A92EED19D65F}" name="Screen 12" dataDxfId="46" totalsRowDxfId="45" dataCellStyle="Normal 2"/>
    <tableColumn id="14" xr3:uid="{34A537BB-A338-4FB1-A450-5B4488AC97AB}" name="Screen 13" dataDxfId="44" totalsRowDxfId="43" dataCellStyle="Normal 2"/>
    <tableColumn id="15" xr3:uid="{8382D72A-4F19-4B9C-838D-3CB5829B2B9E}" name="Screen 14" dataDxfId="42" totalsRowDxfId="41" dataCellStyle="Normal 2"/>
    <tableColumn id="16" xr3:uid="{6505582A-E43E-45C1-9294-4A4B17DD274A}" name="Screen 15" dataDxfId="40" totalsRowDxfId="39" dataCellStyle="Normal 2"/>
    <tableColumn id="17" xr3:uid="{D7E10284-D8A7-48A9-9AC5-3DE7C4ECA7D1}" name="Screen 16" dataDxfId="38" totalsRowDxfId="37" dataCellStyle="Normal 2"/>
    <tableColumn id="18" xr3:uid="{2F7D92DE-07C2-4AA8-9E61-7FFF09908487}" name="Screen 17" dataDxfId="36" totalsRowDxfId="35" dataCellStyle="Normal 2"/>
    <tableColumn id="19" xr3:uid="{530ECEF5-5720-4893-BABF-338140DC2C4F}" name="Screen 18" dataDxfId="34" totalsRowDxfId="33" dataCellStyle="Normal 2"/>
    <tableColumn id="20" xr3:uid="{BFF14BFD-9462-4F50-869A-836EDD0A9842}" name="Screen 19" dataDxfId="32" totalsRowDxfId="31" dataCellStyle="Normal 2"/>
    <tableColumn id="21" xr3:uid="{92FC1915-F048-4ACF-BEC3-4632B4E1B20C}" name="Screen 20" totalsRowFunction="sum" dataDxfId="30" totalsRowDxfId="29" dataCellStyle="Normal 2"/>
  </tableColumns>
  <tableStyleInfo name="TableStyleMedium2"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2F40D1-ED30-49F9-B42E-1BF8995D78BB}" name="Summary" displayName="Summary" ref="A4:E11" totalsRowCount="1" headerRowDxfId="28" dataDxfId="27" totalsRowDxfId="26" totalsRowBorderDxfId="25">
  <autoFilter ref="A4:E10" xr:uid="{CF2F40D1-ED30-49F9-B42E-1BF8995D78BB}"/>
  <tableColumns count="5">
    <tableColumn id="1" xr3:uid="{1B0C939E-A216-44C1-89A0-BFD089FA094D}" name="Test number" totalsRowLabel="Totals" dataDxfId="24" totalsRowDxfId="23"/>
    <tableColumn id="2" xr3:uid="{FE92C3EC-913B-4349-B369-A64037A278FD}" name="Pass" totalsRowFunction="sum" dataDxfId="22" totalsRowDxfId="21">
      <calculatedColumnFormula>COUNTIF('[2]Narrator tests'!D5:W5,"Pass")</calculatedColumnFormula>
    </tableColumn>
    <tableColumn id="3" xr3:uid="{F4333121-17D5-4E50-9297-C0B44884A767}" name="Fail" totalsRowFunction="sum" dataDxfId="20" totalsRowDxfId="19">
      <calculatedColumnFormula>COUNTIF('[2]Narrator tests'!D6:W6,"Fail")</calculatedColumnFormula>
    </tableColumn>
    <tableColumn id="4" xr3:uid="{70E81444-CC41-40F7-B86E-42F4CE75A2E6}" name="Not Present" totalsRowFunction="sum" dataDxfId="18" totalsRowDxfId="17">
      <calculatedColumnFormula>COUNTIF('[2]Narrator tests'!D5:W5,"Not applicable")</calculatedColumnFormula>
    </tableColumn>
    <tableColumn id="5" xr3:uid="{7155DEF9-DF7F-4E5B-A9B8-53FF1C9C66E2}" name="Not Checked" totalsRowFunction="sum" dataDxfId="16" totalsRowDxfId="15">
      <calculatedColumnFormula>COUNTIF('[2]Narrator tests'!D5:W5,"Not tested")</calculatedColumnFormula>
    </tableColumn>
  </tableColumns>
  <tableStyleInfo name="TableStyleMedium2"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5F3DE2-4D5A-4AC4-8CE4-BDA9F774DDB9}" name="ActionPlan" displayName="ActionPlan" ref="A4:F10" totalsRowShown="0" headerRowDxfId="14" dataDxfId="12" headerRowBorderDxfId="13" tableBorderDxfId="11" totalsRowBorderDxfId="10">
  <autoFilter ref="A4:F10" xr:uid="{E75F3DE2-4D5A-4AC4-8CE4-BDA9F774DDB9}"/>
  <tableColumns count="6">
    <tableColumn id="1" xr3:uid="{84CD3828-51B2-4577-8F40-218C2753DA8B}" name="macOS ZoomTests" dataDxfId="9"/>
    <tableColumn id="2" xr3:uid="{1651FEDC-3666-4C7B-95F2-44E9BB6A8E67}" name="Status" dataDxfId="8">
      <calculatedColumnFormula>IF('Summary of results'!C5 &gt; 0,"One or more fails identified","All pass")</calculatedColumnFormula>
    </tableColumn>
    <tableColumn id="3" xr3:uid="{5DFCD87C-3E02-4E12-87C2-247A567D59C4}" name="WCAG criteria" dataDxfId="7"/>
    <tableColumn id="4" xr3:uid="{528CEB8F-FD70-4C92-AF50-0A610505A27E}" name="Cause of error" dataDxfId="6"/>
    <tableColumn id="5" xr3:uid="{34550264-17A7-49B9-831D-EB49D113D6AE}" name="Action plan to remediate" dataDxfId="5"/>
    <tableColumn id="6" xr3:uid="{BA0CC17E-91CD-4F45-89F7-1713148E2C12}" name="Target date" dataDxfId="4"/>
  </tableColumns>
  <tableStyleInfo name="TableStyleMedium2" showFirstColumn="1" showLastColumn="0" showRowStripes="1" showColumnStripes="0"/>
</table>
</file>

<file path=xl/theme/theme1.xml><?xml version="1.0" encoding="utf-8"?>
<a:theme xmlns:a="http://schemas.openxmlformats.org/drawingml/2006/main" name="DWP">
  <a:themeElements>
    <a:clrScheme name="DWP">
      <a:dk1>
        <a:srgbClr val="000000"/>
      </a:dk1>
      <a:lt1>
        <a:srgbClr val="FFFFFF"/>
      </a:lt1>
      <a:dk2>
        <a:srgbClr val="000000"/>
      </a:dk2>
      <a:lt2>
        <a:srgbClr val="808080"/>
      </a:lt2>
      <a:accent1>
        <a:srgbClr val="7030A0"/>
      </a:accent1>
      <a:accent2>
        <a:srgbClr val="333399"/>
      </a:accent2>
      <a:accent3>
        <a:srgbClr val="FFFFFF"/>
      </a:accent3>
      <a:accent4>
        <a:srgbClr val="000000"/>
      </a:accent4>
      <a:accent5>
        <a:srgbClr val="7030A0"/>
      </a:accent5>
      <a:accent6>
        <a:srgbClr val="2D2D8A"/>
      </a:accent6>
      <a:hlink>
        <a:srgbClr val="7030A0"/>
      </a:hlink>
      <a:folHlink>
        <a:srgbClr val="2D2D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Custom 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Custom 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Custom 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Custom 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Custom 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Custom 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Custom 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Custom 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Custom 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Custom 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Custom 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Custom 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DWP" id="{372AC7BE-894C-48CD-8F20-7FC2F0AB2DF0}" vid="{166E40BF-34DE-4D3D-B378-8A891BAE2C8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8C3E-15D7-4B02-B94E-91921ADAD818}">
  <dimension ref="A1:A7"/>
  <sheetViews>
    <sheetView tabSelected="1" zoomScaleNormal="100" workbookViewId="0"/>
  </sheetViews>
  <sheetFormatPr defaultColWidth="0" defaultRowHeight="15.5" zeroHeight="1"/>
  <cols>
    <col min="1" max="1" width="64.69140625" style="2" customWidth="1"/>
    <col min="2" max="16384" width="9.23046875" hidden="1"/>
  </cols>
  <sheetData>
    <row r="1" spans="1:1" ht="220" customHeight="1" thickBot="1">
      <c r="A1" s="5" t="s">
        <v>137</v>
      </c>
    </row>
    <row r="2" spans="1:1" s="4" customFormat="1" ht="30" customHeight="1">
      <c r="A2" s="109" t="s">
        <v>0</v>
      </c>
    </row>
    <row r="3" spans="1:1" s="4" customFormat="1" ht="30" customHeight="1">
      <c r="A3" s="109" t="s">
        <v>106</v>
      </c>
    </row>
    <row r="4" spans="1:1" s="4" customFormat="1" ht="32.15" customHeight="1">
      <c r="A4" s="109" t="s">
        <v>107</v>
      </c>
    </row>
    <row r="5" spans="1:1" s="4" customFormat="1" ht="32.15" customHeight="1">
      <c r="A5" s="109" t="s">
        <v>1</v>
      </c>
    </row>
    <row r="6" spans="1:1" s="4" customFormat="1" ht="32.15" customHeight="1">
      <c r="A6" s="109" t="s">
        <v>2</v>
      </c>
    </row>
    <row r="7" spans="1:1" s="4" customFormat="1" ht="32.15" hidden="1" customHeight="1">
      <c r="A7" s="3"/>
    </row>
  </sheetData>
  <sheetProtection sheet="1" objects="1" scenarios="1"/>
  <hyperlinks>
    <hyperlink ref="A5" location="'Summary of results'!A1" display="Summary of results" xr:uid="{EEA0838F-4D70-46BA-B899-6C98F8B3FD42}"/>
    <hyperlink ref="A6" location="'Action plan'!A1" display="Action plan" xr:uid="{11A38ED2-63CC-40F9-9159-FEF4D0810CEC}"/>
    <hyperlink ref="A2" location="Instructions!A1" display="Instructions" xr:uid="{1598D68E-D701-4BAD-8EDC-1923D155BB36}"/>
    <hyperlink ref="A4" location="'macOS Zoom Tests - To Complete'!A1" display="macOS Zoom Tests - To Complete" xr:uid="{6D98DD93-47CB-4E10-86A8-01E392028D19}"/>
    <hyperlink ref="A3" location="'Test Information - To Complete'!A1" display="Test Information - To Complete" xr:uid="{ACED4EFF-A22D-4C9F-8248-52B6021F8FD7}"/>
  </hyperlinks>
  <pageMargins left="0.7" right="0.7" top="0.75" bottom="0.75" header="0.3" footer="0.3"/>
  <pageSetup paperSize="9" orientation="portrait" horizontalDpi="1200" verticalDpi="1200" r:id="rId1"/>
  <headerFooter>
    <oddHeader>&amp;C&amp;"Calibri"&amp;12&amp;K000000 Official&amp;1#_x000D_</oddHead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A134-24BD-422E-A543-2985A6B420E8}">
  <dimension ref="A1:C24"/>
  <sheetViews>
    <sheetView showGridLines="0" topLeftCell="A7" zoomScaleNormal="100" workbookViewId="0">
      <selection activeCell="A4" sqref="A4"/>
    </sheetView>
  </sheetViews>
  <sheetFormatPr defaultColWidth="0" defaultRowHeight="15.5" zeroHeight="1"/>
  <cols>
    <col min="1" max="1" width="64.69140625" customWidth="1"/>
    <col min="2" max="2" width="70.69140625" customWidth="1"/>
    <col min="3" max="16384" width="9.23046875" style="2" hidden="1"/>
  </cols>
  <sheetData>
    <row r="1" spans="1:2" ht="220" customHeight="1">
      <c r="A1" s="6" t="s">
        <v>136</v>
      </c>
      <c r="B1" s="7" t="s">
        <v>3</v>
      </c>
    </row>
    <row r="2" spans="1:2" ht="24" customHeight="1">
      <c r="A2" s="7" t="s">
        <v>3</v>
      </c>
      <c r="B2" s="7" t="s">
        <v>3</v>
      </c>
    </row>
    <row r="3" spans="1:2" ht="30" customHeight="1">
      <c r="A3" s="8" t="s">
        <v>4</v>
      </c>
      <c r="B3" s="7" t="s">
        <v>3</v>
      </c>
    </row>
    <row r="4" spans="1:2" ht="30" customHeight="1">
      <c r="A4" s="9" t="s">
        <v>5</v>
      </c>
      <c r="B4" s="9" t="s">
        <v>6</v>
      </c>
    </row>
    <row r="5" spans="1:2" s="19" customFormat="1" ht="30" customHeight="1">
      <c r="A5" s="30" t="s">
        <v>118</v>
      </c>
      <c r="B5" s="46" t="s">
        <v>123</v>
      </c>
    </row>
    <row r="6" spans="1:2" s="19" customFormat="1" ht="30" customHeight="1">
      <c r="A6" s="30" t="s">
        <v>119</v>
      </c>
      <c r="B6" s="46" t="s">
        <v>124</v>
      </c>
    </row>
    <row r="7" spans="1:2" s="19" customFormat="1" ht="30" customHeight="1">
      <c r="A7" s="30" t="s">
        <v>120</v>
      </c>
      <c r="B7" s="46" t="s">
        <v>125</v>
      </c>
    </row>
    <row r="8" spans="1:2" s="19" customFormat="1" ht="44.15" customHeight="1">
      <c r="A8" s="30" t="s">
        <v>121</v>
      </c>
      <c r="B8" s="46" t="s">
        <v>126</v>
      </c>
    </row>
    <row r="9" spans="1:2" s="19" customFormat="1" ht="44.15" customHeight="1">
      <c r="A9" s="30" t="s">
        <v>122</v>
      </c>
      <c r="B9" s="110" t="s">
        <v>127</v>
      </c>
    </row>
    <row r="10" spans="1:2" s="19" customFormat="1" ht="60" customHeight="1">
      <c r="A10" s="64" t="s">
        <v>128</v>
      </c>
      <c r="B10" s="65" t="s">
        <v>7</v>
      </c>
    </row>
    <row r="11" spans="1:2" ht="30" customHeight="1">
      <c r="A11" s="10"/>
      <c r="B11" s="10"/>
    </row>
    <row r="12" spans="1:2" ht="30" customHeight="1">
      <c r="A12" s="8" t="s">
        <v>8</v>
      </c>
      <c r="B12" s="10" t="s">
        <v>9</v>
      </c>
    </row>
    <row r="13" spans="1:2" ht="30" customHeight="1">
      <c r="A13" s="9" t="s">
        <v>0</v>
      </c>
      <c r="B13" s="9" t="s">
        <v>10</v>
      </c>
    </row>
    <row r="14" spans="1:2" s="19" customFormat="1" ht="59.5" customHeight="1">
      <c r="A14" s="48" t="s">
        <v>11</v>
      </c>
      <c r="B14" s="46" t="s">
        <v>131</v>
      </c>
    </row>
    <row r="15" spans="1:2" s="19" customFormat="1" ht="63.5" customHeight="1">
      <c r="A15" s="46" t="s">
        <v>12</v>
      </c>
      <c r="B15" s="46" t="s">
        <v>132</v>
      </c>
    </row>
    <row r="16" spans="1:2" s="19" customFormat="1" ht="44.15" customHeight="1">
      <c r="A16" s="46" t="s">
        <v>13</v>
      </c>
      <c r="B16" s="46" t="s">
        <v>14</v>
      </c>
    </row>
    <row r="17" spans="1:3" s="19" customFormat="1" ht="30" customHeight="1">
      <c r="A17" s="46" t="s">
        <v>15</v>
      </c>
      <c r="B17" s="46" t="s">
        <v>16</v>
      </c>
    </row>
    <row r="18" spans="1:3" ht="30" customHeight="1">
      <c r="C18"/>
    </row>
    <row r="19" spans="1:3" ht="30" customHeight="1">
      <c r="A19" s="8" t="s">
        <v>17</v>
      </c>
      <c r="B19" s="10" t="s">
        <v>18</v>
      </c>
    </row>
    <row r="20" spans="1:3" ht="30" customHeight="1">
      <c r="A20" s="11" t="s">
        <v>19</v>
      </c>
      <c r="B20" s="11" t="s">
        <v>20</v>
      </c>
    </row>
    <row r="21" spans="1:3" ht="40" customHeight="1">
      <c r="A21" s="30" t="s">
        <v>21</v>
      </c>
      <c r="B21" s="46" t="s">
        <v>22</v>
      </c>
    </row>
    <row r="22" spans="1:3" ht="40" customHeight="1">
      <c r="A22" s="30" t="s">
        <v>23</v>
      </c>
      <c r="B22" s="46" t="s">
        <v>24</v>
      </c>
    </row>
    <row r="23" spans="1:3" ht="40" customHeight="1">
      <c r="A23" s="30" t="s">
        <v>95</v>
      </c>
      <c r="B23" s="46" t="s">
        <v>25</v>
      </c>
    </row>
    <row r="24" spans="1:3" ht="40" customHeight="1">
      <c r="A24" s="30" t="s">
        <v>96</v>
      </c>
      <c r="B24" s="46" t="s">
        <v>26</v>
      </c>
    </row>
  </sheetData>
  <sheetProtection sheet="1" objects="1" scenarios="1"/>
  <pageMargins left="0.7" right="0.7" top="0.75" bottom="0.75" header="0.3" footer="0.3"/>
  <pageSetup orientation="portrait" r:id="rId1"/>
  <headerFooter>
    <oddHeader>&amp;C&amp;"Calibri"&amp;12&amp;K000000 Official&amp;1#_x000D_</oddHeader>
    <oddFooter>&amp;C_x000D_&amp;1#&amp;"Calibri"&amp;12&amp;K000000 Official</oddFoot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A082-8E09-473F-9593-BAE74A523BF1}">
  <dimension ref="A1:E9"/>
  <sheetViews>
    <sheetView showGridLines="0" workbookViewId="0">
      <selection activeCell="B9" sqref="B9"/>
    </sheetView>
  </sheetViews>
  <sheetFormatPr defaultColWidth="0" defaultRowHeight="14" customHeight="1" zeroHeight="1"/>
  <cols>
    <col min="1" max="1" width="64.69140625" style="101" customWidth="1"/>
    <col min="2" max="2" width="59.61328125" style="101" customWidth="1"/>
    <col min="3" max="5" width="0" style="101" hidden="1" customWidth="1"/>
    <col min="6" max="16384" width="7.921875" style="101" hidden="1"/>
  </cols>
  <sheetData>
    <row r="1" spans="1:5" ht="220" customHeight="1">
      <c r="A1" s="99" t="s">
        <v>99</v>
      </c>
      <c r="B1" s="100" t="s">
        <v>82</v>
      </c>
    </row>
    <row r="2" spans="1:5" ht="24" customHeight="1">
      <c r="A2" s="100" t="s">
        <v>82</v>
      </c>
      <c r="B2" s="100" t="s">
        <v>82</v>
      </c>
    </row>
    <row r="3" spans="1:5" ht="24" customHeight="1">
      <c r="A3" s="102" t="s">
        <v>27</v>
      </c>
      <c r="B3" s="100" t="s">
        <v>82</v>
      </c>
      <c r="C3" s="100" t="s">
        <v>82</v>
      </c>
      <c r="D3" s="100" t="s">
        <v>82</v>
      </c>
      <c r="E3" s="103" t="s">
        <v>82</v>
      </c>
    </row>
    <row r="4" spans="1:5" ht="24" customHeight="1">
      <c r="A4" s="104" t="s">
        <v>100</v>
      </c>
      <c r="B4" s="104" t="s">
        <v>101</v>
      </c>
    </row>
    <row r="5" spans="1:5" s="107" customFormat="1" ht="42" customHeight="1">
      <c r="A5" s="105" t="s">
        <v>102</v>
      </c>
      <c r="B5" s="106"/>
      <c r="C5" s="101"/>
      <c r="D5" s="101"/>
      <c r="E5" s="101"/>
    </row>
    <row r="6" spans="1:5" s="107" customFormat="1" ht="42" customHeight="1">
      <c r="A6" s="105" t="s">
        <v>103</v>
      </c>
      <c r="B6" s="106"/>
      <c r="C6" s="101"/>
      <c r="D6" s="101"/>
      <c r="E6" s="101"/>
    </row>
    <row r="7" spans="1:5" s="107" customFormat="1" ht="42" customHeight="1">
      <c r="A7" s="105" t="s">
        <v>104</v>
      </c>
      <c r="B7" s="108"/>
      <c r="C7" s="101"/>
      <c r="D7" s="101"/>
      <c r="E7" s="101"/>
    </row>
    <row r="8" spans="1:5" s="107" customFormat="1" ht="42" customHeight="1">
      <c r="A8" s="105" t="s">
        <v>105</v>
      </c>
      <c r="B8" s="106"/>
      <c r="C8" s="101"/>
      <c r="D8" s="101"/>
      <c r="E8" s="101"/>
    </row>
    <row r="9" spans="1:5" s="107" customFormat="1" ht="42" customHeight="1">
      <c r="A9" s="105" t="s">
        <v>98</v>
      </c>
      <c r="B9" s="106"/>
      <c r="C9" s="101"/>
      <c r="D9" s="101"/>
      <c r="E9" s="101"/>
    </row>
  </sheetData>
  <sheetProtection sheet="1" objects="1" scenarios="1"/>
  <dataValidations count="6">
    <dataValidation allowBlank="1" showInputMessage="1" showErrorMessage="1" promptTitle="Product Manager" prompt="Enter the full name of the Product Manager for this product." sqref="B9" xr:uid="{3B8E6853-2BE2-4527-9D38-C34B97DD6FCF}"/>
    <dataValidation allowBlank="1" showInputMessage="1" showErrorMessage="1" promptTitle="Tester Names" prompt="Enter the name or names of the people who carried out the testing." sqref="B8" xr:uid="{95A8FFF1-0319-4798-8440-2568ACAFED7A}"/>
    <dataValidation allowBlank="1" showInputMessage="1" showErrorMessage="1" promptTitle="Date tested" prompt="Enter the date when testing was completed" sqref="B7" xr:uid="{3B816BD0-0104-4432-AB7E-389964BF3FC9}"/>
    <dataValidation allowBlank="1" showInputMessage="1" showErrorMessage="1" promptTitle="Name of product being tested" prompt="Enter the full name of the product being tested." sqref="B5" xr:uid="{BC6F9EF6-0ECF-4499-A5E9-0A300BC4BD56}"/>
    <dataValidation allowBlank="1" showInputMessage="1" showErrorMessage="1" promptTitle="URL of the Test Environment" prompt="Enter the primary URL (e.g. landing page or first screen) of the product or service being tested." sqref="B6" xr:uid="{88027FC4-C672-4C49-9668-323575ADB7D6}"/>
    <dataValidation allowBlank="1" showInputMessage="1" showErrorMessage="1" promptTitle="URL of testing environment" prompt="Enter the primary URL (e.g. landing page or first screen) of the product or service you are testing." sqref="B4" xr:uid="{41B47689-DCC7-4138-9F34-0BADDA8913B9}"/>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D3D2-5C85-4EAA-8D2D-777C66797A57}">
  <dimension ref="A1:AH30"/>
  <sheetViews>
    <sheetView showGridLines="0" zoomScaleNormal="100" workbookViewId="0"/>
  </sheetViews>
  <sheetFormatPr defaultColWidth="0" defaultRowHeight="15.5" zeroHeight="1"/>
  <cols>
    <col min="1" max="1" width="64.69140625" style="2" customWidth="1"/>
    <col min="2" max="2" width="50.69140625" style="2" customWidth="1"/>
    <col min="3" max="3" width="50.69140625" style="20" customWidth="1"/>
    <col min="4" max="4" width="50.69140625" style="21" customWidth="1"/>
    <col min="5" max="5" width="50.69140625" style="20" customWidth="1"/>
    <col min="6" max="24" width="50.69140625" style="21" customWidth="1"/>
    <col min="25" max="25" width="50.69140625" style="22" customWidth="1"/>
    <col min="26" max="26" width="9.23046875" style="2" hidden="1" customWidth="1"/>
    <col min="27" max="16384" width="9.23046875" style="2" hidden="1"/>
  </cols>
  <sheetData>
    <row r="1" spans="1:34" ht="220" customHeight="1">
      <c r="A1" s="12" t="s">
        <v>135</v>
      </c>
      <c r="B1" s="13" t="s">
        <v>129</v>
      </c>
      <c r="C1" s="13" t="s">
        <v>129</v>
      </c>
      <c r="D1" s="13" t="s">
        <v>129</v>
      </c>
      <c r="E1" s="13" t="s">
        <v>129</v>
      </c>
      <c r="F1" s="13" t="s">
        <v>129</v>
      </c>
      <c r="G1" s="13" t="s">
        <v>129</v>
      </c>
      <c r="H1" s="13" t="s">
        <v>129</v>
      </c>
      <c r="I1" s="13" t="s">
        <v>129</v>
      </c>
      <c r="J1" s="13" t="s">
        <v>129</v>
      </c>
      <c r="K1" s="13" t="s">
        <v>129</v>
      </c>
      <c r="L1" s="13" t="s">
        <v>129</v>
      </c>
      <c r="M1" s="13" t="s">
        <v>129</v>
      </c>
      <c r="N1" s="13" t="s">
        <v>129</v>
      </c>
      <c r="O1" s="13" t="s">
        <v>129</v>
      </c>
      <c r="P1" s="13" t="s">
        <v>129</v>
      </c>
      <c r="Q1" s="13" t="s">
        <v>129</v>
      </c>
      <c r="R1" s="13" t="s">
        <v>129</v>
      </c>
      <c r="S1" s="13" t="s">
        <v>129</v>
      </c>
      <c r="T1" s="13" t="s">
        <v>129</v>
      </c>
      <c r="U1" s="13" t="s">
        <v>129</v>
      </c>
      <c r="V1" s="13" t="s">
        <v>129</v>
      </c>
      <c r="W1" s="13" t="s">
        <v>129</v>
      </c>
      <c r="X1" s="13" t="s">
        <v>129</v>
      </c>
      <c r="Y1" s="13" t="s">
        <v>129</v>
      </c>
    </row>
    <row r="2" spans="1:34" s="14" customFormat="1" ht="24" customHeight="1">
      <c r="A2" s="13" t="s">
        <v>129</v>
      </c>
      <c r="B2" s="13" t="s">
        <v>129</v>
      </c>
      <c r="C2" s="13" t="s">
        <v>129</v>
      </c>
      <c r="D2" s="13" t="s">
        <v>129</v>
      </c>
      <c r="E2" s="13" t="s">
        <v>129</v>
      </c>
      <c r="F2" s="13" t="s">
        <v>129</v>
      </c>
      <c r="G2" s="13" t="s">
        <v>129</v>
      </c>
      <c r="H2" s="13" t="s">
        <v>129</v>
      </c>
      <c r="I2" s="13" t="s">
        <v>129</v>
      </c>
      <c r="J2" s="13" t="s">
        <v>129</v>
      </c>
      <c r="K2" s="13" t="s">
        <v>129</v>
      </c>
      <c r="L2" s="13" t="s">
        <v>129</v>
      </c>
      <c r="M2" s="13" t="s">
        <v>129</v>
      </c>
      <c r="N2" s="13" t="s">
        <v>129</v>
      </c>
      <c r="O2" s="13" t="s">
        <v>129</v>
      </c>
      <c r="P2" s="13" t="s">
        <v>129</v>
      </c>
      <c r="Q2" s="13" t="s">
        <v>129</v>
      </c>
      <c r="R2" s="13" t="s">
        <v>129</v>
      </c>
      <c r="S2" s="13" t="s">
        <v>129</v>
      </c>
      <c r="T2" s="13" t="s">
        <v>129</v>
      </c>
      <c r="U2" s="13" t="s">
        <v>129</v>
      </c>
      <c r="V2" s="13" t="s">
        <v>129</v>
      </c>
      <c r="W2" s="13" t="s">
        <v>129</v>
      </c>
      <c r="X2" s="13" t="s">
        <v>129</v>
      </c>
      <c r="Y2" s="13" t="s">
        <v>129</v>
      </c>
    </row>
    <row r="3" spans="1:34" ht="30" customHeight="1">
      <c r="A3" s="8" t="s">
        <v>28</v>
      </c>
      <c r="B3" s="13" t="s">
        <v>129</v>
      </c>
      <c r="C3" s="13" t="s">
        <v>129</v>
      </c>
      <c r="D3" s="13" t="s">
        <v>129</v>
      </c>
      <c r="E3" s="13" t="s">
        <v>129</v>
      </c>
      <c r="F3" s="13" t="s">
        <v>129</v>
      </c>
      <c r="G3" s="13" t="s">
        <v>129</v>
      </c>
      <c r="H3" s="13" t="s">
        <v>129</v>
      </c>
      <c r="I3" s="13" t="s">
        <v>129</v>
      </c>
      <c r="J3" s="13" t="s">
        <v>129</v>
      </c>
      <c r="K3" s="13" t="s">
        <v>129</v>
      </c>
      <c r="L3" s="13" t="s">
        <v>129</v>
      </c>
      <c r="M3" s="13" t="s">
        <v>129</v>
      </c>
      <c r="N3" s="13" t="s">
        <v>129</v>
      </c>
      <c r="O3" s="13" t="s">
        <v>129</v>
      </c>
      <c r="P3" s="13" t="s">
        <v>129</v>
      </c>
      <c r="Q3" s="13" t="s">
        <v>129</v>
      </c>
      <c r="R3" s="13" t="s">
        <v>129</v>
      </c>
      <c r="S3" s="13" t="s">
        <v>129</v>
      </c>
      <c r="T3" s="13" t="s">
        <v>129</v>
      </c>
      <c r="U3" s="13" t="s">
        <v>129</v>
      </c>
      <c r="V3" s="13" t="s">
        <v>129</v>
      </c>
      <c r="W3" s="13" t="s">
        <v>129</v>
      </c>
      <c r="X3" s="13" t="s">
        <v>129</v>
      </c>
      <c r="Y3" s="13" t="s">
        <v>129</v>
      </c>
    </row>
    <row r="4" spans="1:34" s="15" customFormat="1" ht="30" customHeight="1">
      <c r="A4" s="66" t="s">
        <v>29</v>
      </c>
      <c r="B4" s="67" t="s">
        <v>30</v>
      </c>
      <c r="C4" s="67" t="s">
        <v>31</v>
      </c>
      <c r="D4" s="67" t="s">
        <v>32</v>
      </c>
      <c r="E4" s="67" t="s">
        <v>33</v>
      </c>
      <c r="F4" s="68" t="s">
        <v>34</v>
      </c>
      <c r="G4" s="68" t="s">
        <v>35</v>
      </c>
      <c r="H4" s="68" t="s">
        <v>36</v>
      </c>
      <c r="I4" s="68" t="s">
        <v>37</v>
      </c>
      <c r="J4" s="68" t="s">
        <v>38</v>
      </c>
      <c r="K4" s="68" t="s">
        <v>39</v>
      </c>
      <c r="L4" s="68" t="s">
        <v>40</v>
      </c>
      <c r="M4" s="68" t="s">
        <v>41</v>
      </c>
      <c r="N4" s="68" t="s">
        <v>42</v>
      </c>
      <c r="O4" s="68" t="s">
        <v>43</v>
      </c>
      <c r="P4" s="68" t="s">
        <v>44</v>
      </c>
      <c r="Q4" s="68" t="s">
        <v>45</v>
      </c>
      <c r="R4" s="68" t="s">
        <v>46</v>
      </c>
      <c r="S4" s="68" t="s">
        <v>47</v>
      </c>
      <c r="T4" s="68" t="s">
        <v>48</v>
      </c>
      <c r="U4" s="68" t="s">
        <v>49</v>
      </c>
      <c r="V4" s="68" t="s">
        <v>50</v>
      </c>
      <c r="W4" s="68" t="s">
        <v>51</v>
      </c>
      <c r="X4" s="68" t="s">
        <v>52</v>
      </c>
      <c r="Y4" s="69" t="s">
        <v>53</v>
      </c>
      <c r="Z4" s="70"/>
      <c r="AA4" s="70"/>
      <c r="AB4" s="70"/>
      <c r="AC4" s="70"/>
      <c r="AD4" s="70"/>
      <c r="AE4" s="70"/>
      <c r="AF4" s="70"/>
      <c r="AG4" s="70"/>
      <c r="AH4" s="70"/>
    </row>
    <row r="5" spans="1:34" s="17" customFormat="1" ht="30" customHeight="1">
      <c r="A5" s="71" t="s">
        <v>109</v>
      </c>
      <c r="B5" s="75" t="s">
        <v>55</v>
      </c>
      <c r="C5" s="75" t="s">
        <v>55</v>
      </c>
      <c r="D5" s="75" t="s">
        <v>55</v>
      </c>
      <c r="E5" s="75" t="s">
        <v>55</v>
      </c>
      <c r="F5" s="111"/>
      <c r="G5" s="111"/>
      <c r="H5" s="111"/>
      <c r="I5" s="111"/>
      <c r="J5" s="111"/>
      <c r="K5" s="111"/>
      <c r="L5" s="111"/>
      <c r="M5" s="111"/>
      <c r="N5" s="111"/>
      <c r="O5" s="111"/>
      <c r="P5" s="111"/>
      <c r="Q5" s="111"/>
      <c r="R5" s="111"/>
      <c r="S5" s="111"/>
      <c r="T5" s="111"/>
      <c r="U5" s="111"/>
      <c r="V5" s="111"/>
      <c r="W5" s="111"/>
      <c r="X5" s="111"/>
      <c r="Y5" s="111"/>
      <c r="Z5" s="73"/>
      <c r="AA5" s="73"/>
      <c r="AB5" s="73"/>
      <c r="AC5" s="73"/>
      <c r="AD5" s="73"/>
      <c r="AE5" s="73"/>
      <c r="AF5" s="73"/>
      <c r="AG5" s="73"/>
      <c r="AH5" s="73"/>
    </row>
    <row r="6" spans="1:34" ht="268" customHeight="1">
      <c r="A6" s="74" t="s">
        <v>56</v>
      </c>
      <c r="B6" s="28" t="s">
        <v>57</v>
      </c>
      <c r="C6" s="28" t="s">
        <v>58</v>
      </c>
      <c r="D6" s="27" t="s">
        <v>59</v>
      </c>
      <c r="E6" s="28" t="str">
        <f>"Fail     "&amp;COUNTIF(F5:Y5,"Fail")&amp;"                        "</f>
        <v xml:space="preserve">Fail     0                        </v>
      </c>
      <c r="F6" s="94"/>
      <c r="G6" s="94"/>
      <c r="H6" s="94"/>
      <c r="I6" s="94"/>
      <c r="J6" s="94"/>
      <c r="K6" s="94"/>
      <c r="L6" s="94"/>
      <c r="M6" s="94"/>
      <c r="N6" s="94"/>
      <c r="O6" s="94"/>
      <c r="P6" s="94"/>
      <c r="Q6" s="94"/>
      <c r="R6" s="94"/>
      <c r="S6" s="94"/>
      <c r="T6" s="94"/>
      <c r="U6" s="94"/>
      <c r="V6" s="94"/>
      <c r="W6" s="94"/>
      <c r="X6" s="94"/>
      <c r="Y6" s="95"/>
      <c r="Z6" s="29"/>
      <c r="AA6" s="29"/>
      <c r="AB6" s="29"/>
      <c r="AC6" s="29"/>
      <c r="AD6" s="29"/>
      <c r="AE6" s="29"/>
      <c r="AF6" s="29"/>
      <c r="AG6" s="29"/>
      <c r="AH6" s="29"/>
    </row>
    <row r="7" spans="1:34" s="17" customFormat="1" ht="30" customHeight="1">
      <c r="A7" s="71" t="s">
        <v>110</v>
      </c>
      <c r="B7" s="75" t="s">
        <v>55</v>
      </c>
      <c r="C7" s="75" t="s">
        <v>55</v>
      </c>
      <c r="D7" s="75" t="s">
        <v>55</v>
      </c>
      <c r="E7" s="16" t="s">
        <v>61</v>
      </c>
      <c r="F7" s="111"/>
      <c r="G7" s="111"/>
      <c r="H7" s="111"/>
      <c r="I7" s="111"/>
      <c r="J7" s="111"/>
      <c r="K7" s="111"/>
      <c r="L7" s="111"/>
      <c r="M7" s="111"/>
      <c r="N7" s="111"/>
      <c r="O7" s="111"/>
      <c r="P7" s="111"/>
      <c r="Q7" s="111"/>
      <c r="R7" s="111"/>
      <c r="S7" s="111"/>
      <c r="T7" s="111"/>
      <c r="U7" s="111"/>
      <c r="V7" s="111"/>
      <c r="W7" s="111"/>
      <c r="X7" s="111"/>
      <c r="Y7" s="112"/>
      <c r="Z7" s="73"/>
      <c r="AA7" s="73"/>
      <c r="AB7" s="73"/>
      <c r="AC7" s="73"/>
      <c r="AD7" s="73"/>
      <c r="AE7" s="73"/>
      <c r="AF7" s="73"/>
      <c r="AG7" s="73"/>
      <c r="AH7" s="73"/>
    </row>
    <row r="8" spans="1:34" ht="84" customHeight="1">
      <c r="A8" s="74" t="s">
        <v>62</v>
      </c>
      <c r="B8" s="28" t="s">
        <v>63</v>
      </c>
      <c r="C8" s="28" t="s">
        <v>64</v>
      </c>
      <c r="D8" s="27" t="s">
        <v>59</v>
      </c>
      <c r="E8" s="28" t="str">
        <f>"Fail     "&amp;COUNTIF(E7:Y7,"Fail")&amp;"                        "</f>
        <v xml:space="preserve">Fail     0                        </v>
      </c>
      <c r="F8" s="94"/>
      <c r="G8" s="94"/>
      <c r="H8" s="94"/>
      <c r="I8" s="94"/>
      <c r="J8" s="94"/>
      <c r="K8" s="94"/>
      <c r="L8" s="94"/>
      <c r="M8" s="94"/>
      <c r="N8" s="94"/>
      <c r="O8" s="94"/>
      <c r="P8" s="94"/>
      <c r="Q8" s="94"/>
      <c r="R8" s="94"/>
      <c r="S8" s="94"/>
      <c r="T8" s="94"/>
      <c r="U8" s="94"/>
      <c r="V8" s="94"/>
      <c r="W8" s="94"/>
      <c r="X8" s="94"/>
      <c r="Y8" s="95"/>
      <c r="Z8" s="29"/>
      <c r="AA8" s="29"/>
      <c r="AB8" s="29"/>
      <c r="AC8" s="29"/>
      <c r="AD8" s="29"/>
      <c r="AE8" s="29"/>
      <c r="AF8" s="29"/>
      <c r="AG8" s="29"/>
      <c r="AH8" s="29"/>
    </row>
    <row r="9" spans="1:34" s="17" customFormat="1" ht="30" customHeight="1">
      <c r="A9" s="71" t="s">
        <v>111</v>
      </c>
      <c r="B9" s="75" t="s">
        <v>55</v>
      </c>
      <c r="C9" s="75" t="s">
        <v>55</v>
      </c>
      <c r="D9" s="75" t="s">
        <v>55</v>
      </c>
      <c r="E9" s="16" t="s">
        <v>61</v>
      </c>
      <c r="F9" s="111"/>
      <c r="G9" s="111"/>
      <c r="H9" s="111"/>
      <c r="I9" s="111"/>
      <c r="J9" s="111"/>
      <c r="K9" s="111"/>
      <c r="L9" s="111"/>
      <c r="M9" s="111"/>
      <c r="N9" s="111"/>
      <c r="O9" s="111"/>
      <c r="P9" s="111"/>
      <c r="Q9" s="111"/>
      <c r="R9" s="111"/>
      <c r="S9" s="111"/>
      <c r="T9" s="111"/>
      <c r="U9" s="111"/>
      <c r="V9" s="111"/>
      <c r="W9" s="111"/>
      <c r="X9" s="111"/>
      <c r="Y9" s="112"/>
      <c r="Z9" s="73"/>
      <c r="AA9" s="73"/>
      <c r="AB9" s="73"/>
      <c r="AC9" s="73"/>
      <c r="AD9" s="73"/>
      <c r="AE9" s="73"/>
      <c r="AF9" s="73"/>
      <c r="AG9" s="73"/>
      <c r="AH9" s="73"/>
    </row>
    <row r="10" spans="1:34" ht="152.5" customHeight="1">
      <c r="A10" s="74" t="s">
        <v>66</v>
      </c>
      <c r="B10" s="27" t="s">
        <v>67</v>
      </c>
      <c r="C10" s="27" t="s">
        <v>117</v>
      </c>
      <c r="D10" s="27" t="s">
        <v>59</v>
      </c>
      <c r="E10" s="28" t="str">
        <f>"Fail     "&amp;COUNTIF(E9:Y9,"Fail")&amp;"                        "</f>
        <v xml:space="preserve">Fail     0                        </v>
      </c>
      <c r="F10" s="94"/>
      <c r="G10" s="94"/>
      <c r="H10" s="94"/>
      <c r="I10" s="94"/>
      <c r="J10" s="94"/>
      <c r="K10" s="94"/>
      <c r="L10" s="94"/>
      <c r="M10" s="94"/>
      <c r="N10" s="94"/>
      <c r="O10" s="94"/>
      <c r="P10" s="94"/>
      <c r="Q10" s="94"/>
      <c r="R10" s="94"/>
      <c r="S10" s="94"/>
      <c r="T10" s="94"/>
      <c r="U10" s="94"/>
      <c r="V10" s="94"/>
      <c r="W10" s="94"/>
      <c r="X10" s="94"/>
      <c r="Y10" s="95"/>
      <c r="Z10" s="29"/>
      <c r="AA10" s="29"/>
      <c r="AB10" s="29"/>
      <c r="AC10" s="29"/>
      <c r="AD10" s="29"/>
      <c r="AE10" s="29"/>
      <c r="AF10" s="29"/>
      <c r="AG10" s="29"/>
      <c r="AH10" s="29"/>
    </row>
    <row r="11" spans="1:34" s="17" customFormat="1" ht="30" customHeight="1">
      <c r="A11" s="71" t="s">
        <v>112</v>
      </c>
      <c r="B11" s="75" t="s">
        <v>55</v>
      </c>
      <c r="C11" s="75" t="s">
        <v>55</v>
      </c>
      <c r="D11" s="75" t="s">
        <v>55</v>
      </c>
      <c r="E11" s="16" t="s">
        <v>61</v>
      </c>
      <c r="F11" s="111"/>
      <c r="G11" s="111"/>
      <c r="H11" s="111"/>
      <c r="I11" s="111"/>
      <c r="J11" s="111"/>
      <c r="K11" s="111"/>
      <c r="L11" s="111"/>
      <c r="M11" s="111"/>
      <c r="N11" s="111"/>
      <c r="O11" s="111"/>
      <c r="P11" s="111"/>
      <c r="Q11" s="111"/>
      <c r="R11" s="111"/>
      <c r="S11" s="111"/>
      <c r="T11" s="111"/>
      <c r="U11" s="111"/>
      <c r="V11" s="111"/>
      <c r="W11" s="111"/>
      <c r="X11" s="111"/>
      <c r="Y11" s="112"/>
      <c r="Z11" s="73"/>
      <c r="AA11" s="73"/>
      <c r="AB11" s="73"/>
      <c r="AC11" s="73"/>
      <c r="AD11" s="73"/>
      <c r="AE11" s="73"/>
      <c r="AF11" s="73"/>
      <c r="AG11" s="73"/>
      <c r="AH11" s="73"/>
    </row>
    <row r="12" spans="1:34" ht="395.5" customHeight="1">
      <c r="A12" s="74" t="s">
        <v>69</v>
      </c>
      <c r="B12" s="27" t="s">
        <v>70</v>
      </c>
      <c r="C12" s="27" t="s">
        <v>71</v>
      </c>
      <c r="D12" s="27" t="s">
        <v>72</v>
      </c>
      <c r="E12" s="28" t="str">
        <f>"Fail     "&amp;COUNTIF(E11:Y11,"Fail")&amp;"                        "</f>
        <v xml:space="preserve">Fail     0                        </v>
      </c>
      <c r="F12" s="94"/>
      <c r="G12" s="94"/>
      <c r="H12" s="94"/>
      <c r="I12" s="94"/>
      <c r="J12" s="94"/>
      <c r="K12" s="94"/>
      <c r="L12" s="94"/>
      <c r="M12" s="94"/>
      <c r="N12" s="94"/>
      <c r="O12" s="94"/>
      <c r="P12" s="94"/>
      <c r="Q12" s="94"/>
      <c r="R12" s="94"/>
      <c r="S12" s="94"/>
      <c r="T12" s="94"/>
      <c r="U12" s="94"/>
      <c r="V12" s="94"/>
      <c r="W12" s="94"/>
      <c r="X12" s="94"/>
      <c r="Y12" s="95"/>
      <c r="Z12" s="29"/>
      <c r="AA12" s="29"/>
      <c r="AB12" s="29"/>
      <c r="AC12" s="29"/>
      <c r="AD12" s="29"/>
      <c r="AE12" s="29"/>
      <c r="AF12" s="29"/>
      <c r="AG12" s="29"/>
      <c r="AH12" s="29"/>
    </row>
    <row r="13" spans="1:34" ht="30" customHeight="1">
      <c r="A13" s="71" t="s">
        <v>113</v>
      </c>
      <c r="B13" s="75" t="s">
        <v>55</v>
      </c>
      <c r="C13" s="75" t="s">
        <v>55</v>
      </c>
      <c r="D13" s="75" t="s">
        <v>55</v>
      </c>
      <c r="E13" s="16" t="s">
        <v>61</v>
      </c>
      <c r="F13" s="111"/>
      <c r="G13" s="111"/>
      <c r="H13" s="111"/>
      <c r="I13" s="111"/>
      <c r="J13" s="111"/>
      <c r="K13" s="111"/>
      <c r="L13" s="111"/>
      <c r="M13" s="111"/>
      <c r="N13" s="111"/>
      <c r="O13" s="111"/>
      <c r="P13" s="111"/>
      <c r="Q13" s="111"/>
      <c r="R13" s="111"/>
      <c r="S13" s="111"/>
      <c r="T13" s="111"/>
      <c r="U13" s="111"/>
      <c r="V13" s="111"/>
      <c r="W13" s="111"/>
      <c r="X13" s="111"/>
      <c r="Y13" s="111"/>
      <c r="Z13" s="29"/>
      <c r="AA13" s="29"/>
      <c r="AB13" s="29"/>
      <c r="AC13" s="29"/>
      <c r="AD13" s="29"/>
      <c r="AE13" s="29"/>
      <c r="AF13" s="29"/>
      <c r="AG13" s="29"/>
      <c r="AH13" s="29"/>
    </row>
    <row r="14" spans="1:34" ht="333.5">
      <c r="A14" s="74" t="s">
        <v>74</v>
      </c>
      <c r="B14" s="27" t="s">
        <v>97</v>
      </c>
      <c r="C14" s="27" t="s">
        <v>108</v>
      </c>
      <c r="D14" s="27" t="s">
        <v>75</v>
      </c>
      <c r="E14" s="28" t="str">
        <f>"Fail     "&amp;COUNTIF(E13:Y13,"Fail")&amp;"                        "</f>
        <v xml:space="preserve">Fail     0                        </v>
      </c>
      <c r="F14" s="94"/>
      <c r="G14" s="94"/>
      <c r="H14" s="94"/>
      <c r="I14" s="94"/>
      <c r="J14" s="94"/>
      <c r="K14" s="94"/>
      <c r="L14" s="94"/>
      <c r="M14" s="94"/>
      <c r="N14" s="94"/>
      <c r="O14" s="94"/>
      <c r="P14" s="94"/>
      <c r="Q14" s="94"/>
      <c r="R14" s="94"/>
      <c r="S14" s="94"/>
      <c r="T14" s="94"/>
      <c r="U14" s="94"/>
      <c r="V14" s="94"/>
      <c r="W14" s="94"/>
      <c r="X14" s="94"/>
      <c r="Y14" s="95"/>
      <c r="Z14" s="29"/>
      <c r="AA14" s="29"/>
      <c r="AB14" s="29"/>
      <c r="AC14" s="29"/>
      <c r="AD14" s="29"/>
      <c r="AE14" s="29"/>
      <c r="AF14" s="29"/>
      <c r="AG14" s="29"/>
      <c r="AH14" s="29"/>
    </row>
    <row r="15" spans="1:34" s="17" customFormat="1" ht="30" customHeight="1">
      <c r="A15" s="71" t="s">
        <v>115</v>
      </c>
      <c r="B15" s="75" t="s">
        <v>55</v>
      </c>
      <c r="C15" s="75" t="s">
        <v>55</v>
      </c>
      <c r="D15" s="75" t="s">
        <v>55</v>
      </c>
      <c r="E15" s="72"/>
      <c r="F15" s="111"/>
      <c r="G15" s="111"/>
      <c r="H15" s="111"/>
      <c r="I15" s="111"/>
      <c r="J15" s="111"/>
      <c r="K15" s="111"/>
      <c r="L15" s="111"/>
      <c r="M15" s="111"/>
      <c r="N15" s="111"/>
      <c r="O15" s="111"/>
      <c r="P15" s="111"/>
      <c r="Q15" s="111"/>
      <c r="R15" s="111"/>
      <c r="S15" s="111"/>
      <c r="T15" s="111"/>
      <c r="U15" s="111"/>
      <c r="V15" s="111"/>
      <c r="W15" s="111"/>
      <c r="X15" s="111"/>
      <c r="Y15" s="112"/>
      <c r="Z15" s="73"/>
      <c r="AA15" s="73"/>
      <c r="AB15" s="73"/>
      <c r="AC15" s="73"/>
      <c r="AD15" s="73"/>
      <c r="AE15" s="73"/>
      <c r="AF15" s="73"/>
      <c r="AG15" s="73"/>
      <c r="AH15" s="73"/>
    </row>
    <row r="16" spans="1:34" ht="297.5">
      <c r="A16" s="74" t="s">
        <v>77</v>
      </c>
      <c r="B16" s="27" t="s">
        <v>114</v>
      </c>
      <c r="C16" s="27" t="s">
        <v>116</v>
      </c>
      <c r="D16" s="27" t="s">
        <v>78</v>
      </c>
      <c r="E16" s="28" t="str">
        <f>"Fail     "&amp;COUNTIF(E15:Y15,"Fail")&amp;"                        "</f>
        <v xml:space="preserve">Fail     0                        </v>
      </c>
      <c r="F16" s="98"/>
      <c r="G16" s="98"/>
      <c r="H16" s="98"/>
      <c r="I16" s="98"/>
      <c r="J16" s="98"/>
      <c r="K16" s="98"/>
      <c r="L16" s="98"/>
      <c r="M16" s="98"/>
      <c r="N16" s="98"/>
      <c r="O16" s="98"/>
      <c r="P16" s="98"/>
      <c r="Q16" s="98"/>
      <c r="R16" s="98"/>
      <c r="S16" s="98"/>
      <c r="T16" s="98"/>
      <c r="U16" s="98"/>
      <c r="V16" s="98"/>
      <c r="W16" s="98"/>
      <c r="X16" s="96"/>
      <c r="Y16" s="97"/>
      <c r="Z16" s="29"/>
      <c r="AA16" s="29"/>
      <c r="AB16" s="29"/>
      <c r="AC16" s="29"/>
      <c r="AD16" s="29"/>
      <c r="AE16" s="29"/>
      <c r="AF16" s="29"/>
      <c r="AG16" s="29"/>
      <c r="AH16" s="29"/>
    </row>
    <row r="17" spans="1:25" ht="30" customHeight="1">
      <c r="A17" s="39"/>
      <c r="B17" s="40"/>
      <c r="C17" s="40"/>
      <c r="D17" s="41"/>
      <c r="E17" s="42"/>
      <c r="F17" s="43"/>
      <c r="G17" s="43"/>
      <c r="H17" s="43"/>
      <c r="I17" s="43"/>
      <c r="J17" s="43"/>
      <c r="K17" s="43"/>
      <c r="L17" s="43"/>
      <c r="M17" s="43"/>
      <c r="N17" s="43"/>
      <c r="O17" s="43"/>
      <c r="P17" s="43"/>
      <c r="Q17" s="43"/>
      <c r="R17" s="43"/>
      <c r="S17" s="43"/>
      <c r="T17" s="43"/>
      <c r="U17" s="43"/>
      <c r="V17" s="43"/>
      <c r="W17" s="43"/>
      <c r="X17" s="44"/>
      <c r="Y17" s="45"/>
    </row>
    <row r="18" spans="1:25" s="26" customFormat="1" ht="30" customHeight="1" thickBot="1">
      <c r="A18" s="18" t="s">
        <v>130</v>
      </c>
      <c r="B18" s="18" t="s">
        <v>79</v>
      </c>
      <c r="C18" s="18" t="s">
        <v>79</v>
      </c>
      <c r="D18" s="18" t="s">
        <v>79</v>
      </c>
      <c r="E18" s="77" t="s">
        <v>80</v>
      </c>
      <c r="F18" s="78" t="s">
        <v>34</v>
      </c>
      <c r="G18" s="78" t="s">
        <v>35</v>
      </c>
      <c r="H18" s="78" t="s">
        <v>36</v>
      </c>
      <c r="I18" s="78" t="s">
        <v>37</v>
      </c>
      <c r="J18" s="78" t="s">
        <v>38</v>
      </c>
      <c r="K18" s="78" t="s">
        <v>39</v>
      </c>
      <c r="L18" s="78" t="s">
        <v>40</v>
      </c>
      <c r="M18" s="78" t="s">
        <v>41</v>
      </c>
      <c r="N18" s="78" t="s">
        <v>42</v>
      </c>
      <c r="O18" s="78" t="s">
        <v>43</v>
      </c>
      <c r="P18" s="78" t="s">
        <v>44</v>
      </c>
      <c r="Q18" s="78" t="s">
        <v>45</v>
      </c>
      <c r="R18" s="78" t="s">
        <v>46</v>
      </c>
      <c r="S18" s="78" t="s">
        <v>47</v>
      </c>
      <c r="T18" s="78" t="s">
        <v>48</v>
      </c>
      <c r="U18" s="78" t="s">
        <v>49</v>
      </c>
      <c r="V18" s="78" t="s">
        <v>50</v>
      </c>
      <c r="W18" s="78" t="s">
        <v>51</v>
      </c>
      <c r="X18" s="78" t="s">
        <v>52</v>
      </c>
      <c r="Y18" s="78" t="s">
        <v>53</v>
      </c>
    </row>
    <row r="19" spans="1:25" s="19" customFormat="1" ht="30" customHeight="1">
      <c r="A19" s="18" t="s">
        <v>79</v>
      </c>
      <c r="B19" s="18" t="s">
        <v>79</v>
      </c>
      <c r="C19" s="18" t="s">
        <v>79</v>
      </c>
      <c r="D19" s="18" t="s">
        <v>79</v>
      </c>
      <c r="E19" s="79" t="s">
        <v>21</v>
      </c>
      <c r="F19" s="80">
        <f t="shared" ref="F19:W19" si="0">COUNTIF(F5:F14,"Pass")</f>
        <v>0</v>
      </c>
      <c r="G19" s="81">
        <f t="shared" si="0"/>
        <v>0</v>
      </c>
      <c r="H19" s="81">
        <f t="shared" si="0"/>
        <v>0</v>
      </c>
      <c r="I19" s="81">
        <f t="shared" si="0"/>
        <v>0</v>
      </c>
      <c r="J19" s="81">
        <f t="shared" si="0"/>
        <v>0</v>
      </c>
      <c r="K19" s="81">
        <f t="shared" si="0"/>
        <v>0</v>
      </c>
      <c r="L19" s="81">
        <f t="shared" si="0"/>
        <v>0</v>
      </c>
      <c r="M19" s="81">
        <f t="shared" si="0"/>
        <v>0</v>
      </c>
      <c r="N19" s="81">
        <f t="shared" si="0"/>
        <v>0</v>
      </c>
      <c r="O19" s="81">
        <f t="shared" si="0"/>
        <v>0</v>
      </c>
      <c r="P19" s="81">
        <f t="shared" si="0"/>
        <v>0</v>
      </c>
      <c r="Q19" s="81">
        <f t="shared" si="0"/>
        <v>0</v>
      </c>
      <c r="R19" s="81">
        <f t="shared" si="0"/>
        <v>0</v>
      </c>
      <c r="S19" s="81">
        <f t="shared" si="0"/>
        <v>0</v>
      </c>
      <c r="T19" s="81">
        <f t="shared" si="0"/>
        <v>0</v>
      </c>
      <c r="U19" s="81">
        <f t="shared" si="0"/>
        <v>0</v>
      </c>
      <c r="V19" s="81">
        <f t="shared" si="0"/>
        <v>0</v>
      </c>
      <c r="W19" s="81">
        <f t="shared" si="0"/>
        <v>0</v>
      </c>
      <c r="X19" s="81">
        <f>COUNTIF(X5:X16,"Pass")</f>
        <v>0</v>
      </c>
      <c r="Y19" s="82">
        <f>COUNTIF(Y5:Y16,"Pass")</f>
        <v>0</v>
      </c>
    </row>
    <row r="20" spans="1:25" ht="30" customHeight="1">
      <c r="A20" s="18" t="s">
        <v>79</v>
      </c>
      <c r="B20" s="18" t="s">
        <v>79</v>
      </c>
      <c r="C20" s="18" t="s">
        <v>79</v>
      </c>
      <c r="D20" s="18" t="s">
        <v>79</v>
      </c>
      <c r="E20" s="83" t="s">
        <v>23</v>
      </c>
      <c r="F20" s="84">
        <f t="shared" ref="F20:W20" si="1">COUNTIF(F5:F14,"Fail")</f>
        <v>0</v>
      </c>
      <c r="G20" s="85">
        <f t="shared" si="1"/>
        <v>0</v>
      </c>
      <c r="H20" s="85">
        <f t="shared" si="1"/>
        <v>0</v>
      </c>
      <c r="I20" s="85">
        <f t="shared" si="1"/>
        <v>0</v>
      </c>
      <c r="J20" s="85">
        <f t="shared" si="1"/>
        <v>0</v>
      </c>
      <c r="K20" s="85">
        <f t="shared" si="1"/>
        <v>0</v>
      </c>
      <c r="L20" s="85">
        <f t="shared" si="1"/>
        <v>0</v>
      </c>
      <c r="M20" s="85">
        <f t="shared" si="1"/>
        <v>0</v>
      </c>
      <c r="N20" s="85">
        <f t="shared" si="1"/>
        <v>0</v>
      </c>
      <c r="O20" s="85">
        <f t="shared" si="1"/>
        <v>0</v>
      </c>
      <c r="P20" s="85">
        <f t="shared" si="1"/>
        <v>0</v>
      </c>
      <c r="Q20" s="85">
        <f t="shared" si="1"/>
        <v>0</v>
      </c>
      <c r="R20" s="85">
        <f t="shared" si="1"/>
        <v>0</v>
      </c>
      <c r="S20" s="85">
        <f t="shared" si="1"/>
        <v>0</v>
      </c>
      <c r="T20" s="85">
        <f t="shared" si="1"/>
        <v>0</v>
      </c>
      <c r="U20" s="85">
        <f t="shared" si="1"/>
        <v>0</v>
      </c>
      <c r="V20" s="85">
        <f t="shared" si="1"/>
        <v>0</v>
      </c>
      <c r="W20" s="85">
        <f t="shared" si="1"/>
        <v>0</v>
      </c>
      <c r="X20" s="85">
        <f>COUNTIF(X5:X16,"Fail")</f>
        <v>0</v>
      </c>
      <c r="Y20" s="86">
        <f>COUNTIF(Y5:Y16,"Fail")</f>
        <v>0</v>
      </c>
    </row>
    <row r="21" spans="1:25" ht="30" customHeight="1">
      <c r="A21" s="18" t="s">
        <v>79</v>
      </c>
      <c r="B21" s="18" t="s">
        <v>79</v>
      </c>
      <c r="C21" s="18" t="s">
        <v>79</v>
      </c>
      <c r="D21" s="18" t="s">
        <v>79</v>
      </c>
      <c r="E21" s="83" t="s">
        <v>95</v>
      </c>
      <c r="F21" s="84">
        <f t="shared" ref="F21:W21" si="2">COUNTIF(F5:F14,"Not Present")</f>
        <v>0</v>
      </c>
      <c r="G21" s="85">
        <f t="shared" si="2"/>
        <v>0</v>
      </c>
      <c r="H21" s="85">
        <f t="shared" si="2"/>
        <v>0</v>
      </c>
      <c r="I21" s="85">
        <f t="shared" si="2"/>
        <v>0</v>
      </c>
      <c r="J21" s="85">
        <f t="shared" si="2"/>
        <v>0</v>
      </c>
      <c r="K21" s="85">
        <f t="shared" si="2"/>
        <v>0</v>
      </c>
      <c r="L21" s="85">
        <f t="shared" si="2"/>
        <v>0</v>
      </c>
      <c r="M21" s="85">
        <f t="shared" si="2"/>
        <v>0</v>
      </c>
      <c r="N21" s="85">
        <f t="shared" si="2"/>
        <v>0</v>
      </c>
      <c r="O21" s="85">
        <f t="shared" si="2"/>
        <v>0</v>
      </c>
      <c r="P21" s="85">
        <f t="shared" si="2"/>
        <v>0</v>
      </c>
      <c r="Q21" s="85">
        <f t="shared" si="2"/>
        <v>0</v>
      </c>
      <c r="R21" s="85">
        <f t="shared" si="2"/>
        <v>0</v>
      </c>
      <c r="S21" s="85">
        <f t="shared" si="2"/>
        <v>0</v>
      </c>
      <c r="T21" s="85">
        <f t="shared" si="2"/>
        <v>0</v>
      </c>
      <c r="U21" s="85">
        <f t="shared" si="2"/>
        <v>0</v>
      </c>
      <c r="V21" s="85">
        <f t="shared" si="2"/>
        <v>0</v>
      </c>
      <c r="W21" s="85">
        <f t="shared" si="2"/>
        <v>0</v>
      </c>
      <c r="X21" s="85">
        <f>COUNTIF(X5:X16,"Not Present")</f>
        <v>0</v>
      </c>
      <c r="Y21" s="86">
        <f>COUNTIF(Y5:Y16,"Not Present")</f>
        <v>0</v>
      </c>
    </row>
    <row r="22" spans="1:25" s="19" customFormat="1" ht="30" customHeight="1" thickBot="1">
      <c r="A22" s="18" t="s">
        <v>79</v>
      </c>
      <c r="B22" s="18" t="s">
        <v>79</v>
      </c>
      <c r="C22" s="18" t="s">
        <v>79</v>
      </c>
      <c r="D22" s="18" t="s">
        <v>79</v>
      </c>
      <c r="E22" s="87" t="s">
        <v>96</v>
      </c>
      <c r="F22" s="88">
        <f t="shared" ref="F22:W22" si="3">COUNTIF(F5:F14, "Not Checked")</f>
        <v>0</v>
      </c>
      <c r="G22" s="89">
        <f t="shared" si="3"/>
        <v>0</v>
      </c>
      <c r="H22" s="89">
        <f t="shared" si="3"/>
        <v>0</v>
      </c>
      <c r="I22" s="89">
        <f t="shared" si="3"/>
        <v>0</v>
      </c>
      <c r="J22" s="89">
        <f t="shared" si="3"/>
        <v>0</v>
      </c>
      <c r="K22" s="89">
        <f t="shared" si="3"/>
        <v>0</v>
      </c>
      <c r="L22" s="89">
        <f t="shared" si="3"/>
        <v>0</v>
      </c>
      <c r="M22" s="89">
        <f t="shared" si="3"/>
        <v>0</v>
      </c>
      <c r="N22" s="89">
        <f t="shared" si="3"/>
        <v>0</v>
      </c>
      <c r="O22" s="89">
        <f t="shared" si="3"/>
        <v>0</v>
      </c>
      <c r="P22" s="89">
        <f t="shared" si="3"/>
        <v>0</v>
      </c>
      <c r="Q22" s="89">
        <f t="shared" si="3"/>
        <v>0</v>
      </c>
      <c r="R22" s="89">
        <f t="shared" si="3"/>
        <v>0</v>
      </c>
      <c r="S22" s="89">
        <f t="shared" si="3"/>
        <v>0</v>
      </c>
      <c r="T22" s="89">
        <f t="shared" si="3"/>
        <v>0</v>
      </c>
      <c r="U22" s="89">
        <f t="shared" si="3"/>
        <v>0</v>
      </c>
      <c r="V22" s="89">
        <f t="shared" si="3"/>
        <v>0</v>
      </c>
      <c r="W22" s="89">
        <f t="shared" si="3"/>
        <v>0</v>
      </c>
      <c r="X22" s="89">
        <f>COUNTIF(X5:X16, "Not Checked")</f>
        <v>0</v>
      </c>
      <c r="Y22" s="90">
        <f>COUNTIF(Y5:Y16, "Not Checked")</f>
        <v>0</v>
      </c>
    </row>
    <row r="23" spans="1:25" s="19" customFormat="1" ht="30" customHeight="1" thickBot="1">
      <c r="A23" s="18" t="s">
        <v>79</v>
      </c>
      <c r="B23" s="18" t="s">
        <v>79</v>
      </c>
      <c r="C23" s="18" t="s">
        <v>79</v>
      </c>
      <c r="D23" s="18" t="s">
        <v>79</v>
      </c>
      <c r="E23" s="91" t="s">
        <v>81</v>
      </c>
      <c r="F23" s="92">
        <f>SUM(F19:F22)</f>
        <v>0</v>
      </c>
      <c r="G23" s="93">
        <f>SUM(G19:G22)</f>
        <v>0</v>
      </c>
      <c r="H23" s="93">
        <f t="shared" ref="H23:Y23" si="4">SUM(H19:H22)</f>
        <v>0</v>
      </c>
      <c r="I23" s="93">
        <f t="shared" si="4"/>
        <v>0</v>
      </c>
      <c r="J23" s="93">
        <f t="shared" si="4"/>
        <v>0</v>
      </c>
      <c r="K23" s="93">
        <f t="shared" si="4"/>
        <v>0</v>
      </c>
      <c r="L23" s="93">
        <f t="shared" si="4"/>
        <v>0</v>
      </c>
      <c r="M23" s="93">
        <f t="shared" si="4"/>
        <v>0</v>
      </c>
      <c r="N23" s="93">
        <f t="shared" si="4"/>
        <v>0</v>
      </c>
      <c r="O23" s="93">
        <f t="shared" si="4"/>
        <v>0</v>
      </c>
      <c r="P23" s="93">
        <f t="shared" si="4"/>
        <v>0</v>
      </c>
      <c r="Q23" s="93">
        <f t="shared" si="4"/>
        <v>0</v>
      </c>
      <c r="R23" s="93">
        <f t="shared" si="4"/>
        <v>0</v>
      </c>
      <c r="S23" s="93">
        <f t="shared" si="4"/>
        <v>0</v>
      </c>
      <c r="T23" s="93">
        <f t="shared" si="4"/>
        <v>0</v>
      </c>
      <c r="U23" s="93">
        <f t="shared" si="4"/>
        <v>0</v>
      </c>
      <c r="V23" s="93">
        <f t="shared" si="4"/>
        <v>0</v>
      </c>
      <c r="W23" s="93">
        <f t="shared" si="4"/>
        <v>0</v>
      </c>
      <c r="X23" s="93">
        <f t="shared" si="4"/>
        <v>0</v>
      </c>
      <c r="Y23" s="93">
        <f t="shared" si="4"/>
        <v>0</v>
      </c>
    </row>
    <row r="24" spans="1:25" ht="10.5" hidden="1" customHeight="1">
      <c r="E24" s="23" t="s">
        <v>81</v>
      </c>
      <c r="F24" s="24"/>
      <c r="G24" s="24"/>
      <c r="H24" s="24"/>
      <c r="I24" s="24"/>
      <c r="J24" s="24"/>
      <c r="K24" s="24"/>
      <c r="L24" s="24"/>
      <c r="M24" s="24"/>
      <c r="N24" s="24"/>
      <c r="O24" s="24"/>
      <c r="P24" s="24"/>
      <c r="Q24" s="24"/>
      <c r="R24" s="24"/>
      <c r="S24" s="24"/>
      <c r="T24" s="24"/>
      <c r="U24" s="24"/>
      <c r="V24" s="24"/>
      <c r="W24" s="24"/>
      <c r="X24" s="24"/>
      <c r="Y24" s="25">
        <f>SUBTOTAL(109,Totals[Screen 20])</f>
        <v>0</v>
      </c>
    </row>
    <row r="25" spans="1:25" customFormat="1" hidden="1">
      <c r="C25" s="20"/>
      <c r="D25" s="21"/>
    </row>
    <row r="26" spans="1:25" hidden="1">
      <c r="E26"/>
      <c r="F26"/>
      <c r="G26"/>
      <c r="H26"/>
      <c r="I26"/>
      <c r="J26"/>
      <c r="K26"/>
      <c r="L26"/>
      <c r="M26"/>
      <c r="N26"/>
      <c r="O26"/>
      <c r="P26"/>
      <c r="Q26"/>
      <c r="R26"/>
      <c r="S26"/>
      <c r="T26"/>
      <c r="U26"/>
      <c r="V26"/>
      <c r="W26"/>
      <c r="X26"/>
      <c r="Y26"/>
    </row>
    <row r="27" spans="1:25" hidden="1">
      <c r="A27"/>
      <c r="B27"/>
      <c r="C27"/>
      <c r="D27"/>
      <c r="E27"/>
      <c r="F27"/>
      <c r="G27"/>
      <c r="H27"/>
      <c r="I27"/>
      <c r="J27"/>
      <c r="K27"/>
      <c r="L27"/>
      <c r="M27"/>
      <c r="N27"/>
      <c r="O27"/>
      <c r="P27"/>
      <c r="Q27"/>
      <c r="R27"/>
      <c r="S27"/>
      <c r="T27"/>
      <c r="U27"/>
      <c r="V27"/>
      <c r="W27"/>
      <c r="X27"/>
      <c r="Y27"/>
    </row>
    <row r="28" spans="1:25" hidden="1">
      <c r="A28"/>
      <c r="B28"/>
      <c r="C28"/>
      <c r="D28"/>
      <c r="E28"/>
      <c r="F28"/>
      <c r="G28"/>
      <c r="H28"/>
      <c r="I28"/>
      <c r="J28"/>
      <c r="K28"/>
      <c r="L28"/>
      <c r="M28"/>
      <c r="N28"/>
      <c r="O28"/>
      <c r="P28"/>
      <c r="Q28"/>
      <c r="R28"/>
      <c r="S28"/>
      <c r="T28"/>
      <c r="U28"/>
      <c r="V28"/>
      <c r="W28"/>
      <c r="X28"/>
      <c r="Y28"/>
    </row>
    <row r="29" spans="1:25" hidden="1">
      <c r="A29"/>
      <c r="B29"/>
      <c r="C29"/>
      <c r="D29"/>
      <c r="E29"/>
      <c r="F29"/>
      <c r="G29"/>
      <c r="H29"/>
      <c r="I29"/>
      <c r="J29"/>
      <c r="K29"/>
      <c r="L29"/>
      <c r="M29"/>
      <c r="N29"/>
      <c r="O29"/>
      <c r="P29"/>
      <c r="Q29"/>
      <c r="R29"/>
      <c r="S29"/>
      <c r="T29"/>
      <c r="U29"/>
      <c r="V29"/>
      <c r="W29"/>
      <c r="X29"/>
      <c r="Y29"/>
    </row>
    <row r="30" spans="1:25" hidden="1">
      <c r="A30"/>
      <c r="B30"/>
      <c r="C30"/>
      <c r="D30"/>
      <c r="E30"/>
      <c r="F30"/>
      <c r="G30"/>
      <c r="H30"/>
      <c r="I30"/>
      <c r="J30"/>
      <c r="K30"/>
      <c r="L30"/>
      <c r="M30"/>
      <c r="N30"/>
      <c r="O30"/>
      <c r="P30"/>
      <c r="Q30"/>
      <c r="R30"/>
      <c r="S30"/>
      <c r="T30"/>
      <c r="U30"/>
      <c r="V30"/>
      <c r="W30"/>
      <c r="X30"/>
      <c r="Y30"/>
    </row>
  </sheetData>
  <sheetProtection sheet="1" objects="1" scenarios="1"/>
  <phoneticPr fontId="15" type="noConversion"/>
  <conditionalFormatting sqref="F5:Y5 F7:Y7 F9:Y9 F11:Y11 F13:Y13 F15:Y15">
    <cfRule type="containsText" dxfId="3" priority="16" operator="containsText" text="Pass">
      <formula>NOT(ISERROR(SEARCH("Pass",F5)))</formula>
    </cfRule>
    <cfRule type="containsText" dxfId="2" priority="17" operator="containsText" text="Fail">
      <formula>NOT(ISERROR(SEARCH("Fail",F5)))</formula>
    </cfRule>
    <cfRule type="containsText" dxfId="1" priority="32" operator="containsText" text="Not Present">
      <formula>NOT(ISERROR(SEARCH("Not Present",F5)))</formula>
    </cfRule>
    <cfRule type="containsText" dxfId="0" priority="52" operator="containsText" text="Not Checked">
      <formula>NOT(ISERROR(SEARCH("Not Checked",F5)))</formula>
    </cfRule>
  </conditionalFormatting>
  <dataValidations xWindow="1418" yWindow="543" count="4">
    <dataValidation allowBlank="1" showErrorMessage="1" sqref="X17:Y17" xr:uid="{FDA0072C-9317-42DF-9B9C-4F81A8BA7DE4}"/>
    <dataValidation allowBlank="1" showInputMessage="1" showErrorMessage="1" prompt="Please choose from the dropdown list or type Pass, Fail, Inapplicable or Not Tested." sqref="Z13:XFD13" xr:uid="{C86BF7E4-017D-42BA-A4F6-D4E5FACC1665}"/>
    <dataValidation allowBlank="1" showInputMessage="1" showErrorMessage="1" promptTitle="Observation" prompt="Please input any observations or notes to explain the test result." sqref="F6:Y6" xr:uid="{3328D84A-D4D6-4D57-B1B6-69A5658E80B2}"/>
    <dataValidation allowBlank="1" showInputMessage="1" showErrorMessage="1" promptTitle="Observations" prompt="Please input any observations or notes to explain the test result." sqref="F8:Y8 F10:Y10 F12:XFD12 F14:Y14 F16:Y16" xr:uid="{4DA85E21-7381-4A0C-8861-34C97B325393}"/>
  </dataValidations>
  <pageMargins left="0.7" right="0.7" top="0.75" bottom="0.75" header="0.3" footer="0.3"/>
  <pageSetup orientation="portrait" r:id="rId1"/>
  <headerFooter>
    <oddHeader>&amp;C&amp;"Calibri"&amp;12&amp;K000000 Official&amp;1#_x000D_</oddHeader>
    <oddFooter>&amp;C_x000D_&amp;1#&amp;"Calibri"&amp;12&amp;K000000 Official</oddFooter>
  </headerFooter>
  <tableParts count="2">
    <tablePart r:id="rId2"/>
    <tablePart r:id="rId3"/>
  </tableParts>
  <extLst>
    <ext xmlns:x14="http://schemas.microsoft.com/office/spreadsheetml/2009/9/main" uri="{CCE6A557-97BC-4b89-ADB6-D9C93CAAB3DF}">
      <x14:dataValidations xmlns:xm="http://schemas.microsoft.com/office/excel/2006/main" xWindow="1418" yWindow="543" count="2">
        <x14:dataValidation type="list" allowBlank="1" showInputMessage="1" showErrorMessage="1" promptTitle="Result" prompt="Please choose from the dropdown list or type Pass, Fail, Not Present or Not Checked." xr:uid="{33553594-ECC7-4069-97C3-1A6555342DE8}">
          <x14:formula1>
            <xm:f>Data!$B:$B</xm:f>
          </x14:formula1>
          <xm:sqref>F15:Y15 F13:Y13</xm:sqref>
        </x14:dataValidation>
        <x14:dataValidation type="list" allowBlank="1" showInputMessage="1" showErrorMessage="1" promptTitle="Result" prompt="Please choose from the dropdown list or type Pass, Fail, Not Present or Not Checked." xr:uid="{011D16E2-019A-46BC-A1E2-D8728E1C5416}">
          <x14:formula1>
            <xm:f>Data!$B$3:$B$6</xm:f>
          </x14:formula1>
          <xm:sqref>F11:Y11 F5:Y5 F7:Y7 F9:Y9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1629-2258-4EE6-BE00-C931FC75AD15}">
  <dimension ref="A1:E11"/>
  <sheetViews>
    <sheetView showGridLines="0" zoomScaleNormal="100" workbookViewId="0">
      <selection activeCell="A6" sqref="A6"/>
    </sheetView>
  </sheetViews>
  <sheetFormatPr defaultColWidth="0" defaultRowHeight="17.5" zeroHeight="1"/>
  <cols>
    <col min="1" max="1" width="64.69140625" style="29" customWidth="1"/>
    <col min="2" max="5" width="25.69140625" style="32" customWidth="1"/>
    <col min="6" max="16384" width="32.69140625" style="32" hidden="1"/>
  </cols>
  <sheetData>
    <row r="1" spans="1:5" ht="220" customHeight="1">
      <c r="A1" s="12" t="s">
        <v>134</v>
      </c>
      <c r="B1" s="63" t="s">
        <v>82</v>
      </c>
      <c r="C1" s="63" t="s">
        <v>82</v>
      </c>
      <c r="D1" s="63" t="s">
        <v>82</v>
      </c>
      <c r="E1" s="63" t="s">
        <v>82</v>
      </c>
    </row>
    <row r="2" spans="1:5" ht="24" customHeight="1">
      <c r="A2" s="63" t="s">
        <v>82</v>
      </c>
      <c r="B2" s="63" t="s">
        <v>82</v>
      </c>
      <c r="C2" s="63" t="s">
        <v>82</v>
      </c>
      <c r="D2" s="63" t="s">
        <v>82</v>
      </c>
      <c r="E2" s="63" t="s">
        <v>82</v>
      </c>
    </row>
    <row r="3" spans="1:5" ht="30" customHeight="1">
      <c r="A3" s="8" t="s">
        <v>1</v>
      </c>
      <c r="B3" s="63" t="s">
        <v>82</v>
      </c>
      <c r="C3" s="63" t="s">
        <v>82</v>
      </c>
      <c r="D3" s="63" t="s">
        <v>82</v>
      </c>
      <c r="E3" s="63" t="s">
        <v>82</v>
      </c>
    </row>
    <row r="4" spans="1:5" s="50" customFormat="1" ht="30" customHeight="1">
      <c r="A4" s="49" t="s">
        <v>83</v>
      </c>
      <c r="B4" s="76" t="s">
        <v>21</v>
      </c>
      <c r="C4" s="76" t="s">
        <v>23</v>
      </c>
      <c r="D4" s="76" t="s">
        <v>95</v>
      </c>
      <c r="E4" s="76" t="s">
        <v>96</v>
      </c>
    </row>
    <row r="5" spans="1:5" s="33" customFormat="1" ht="44.15" customHeight="1">
      <c r="A5" s="30" t="s">
        <v>54</v>
      </c>
      <c r="B5" s="1">
        <f>COUNTIF('macOS Zoom Tests - To Complete'!F5:Y5,"Pass")</f>
        <v>0</v>
      </c>
      <c r="C5" s="1">
        <f>COUNTIF('macOS Zoom Tests - To Complete'!F5:Y5,"Fail")</f>
        <v>0</v>
      </c>
      <c r="D5" s="1">
        <f>COUNTIF('macOS Zoom Tests - To Complete'!F5:Y5,"Not Present")</f>
        <v>0</v>
      </c>
      <c r="E5" s="1">
        <f>COUNTIF('macOS Zoom Tests - To Complete'!F5:Y5,"Not Checked")</f>
        <v>0</v>
      </c>
    </row>
    <row r="6" spans="1:5" s="33" customFormat="1" ht="44.15" customHeight="1">
      <c r="A6" s="30" t="s">
        <v>60</v>
      </c>
      <c r="B6" s="1">
        <f>COUNTIF('macOS Zoom Tests - To Complete'!F7:Y7,"Pass")</f>
        <v>0</v>
      </c>
      <c r="C6" s="1">
        <f>COUNTIF('macOS Zoom Tests - To Complete'!F7:Y7,"Fail")</f>
        <v>0</v>
      </c>
      <c r="D6" s="1">
        <f>COUNTIF('macOS Zoom Tests - To Complete'!F7:Y7,"Not Present")</f>
        <v>0</v>
      </c>
      <c r="E6" s="1">
        <f>COUNTIF('macOS Zoom Tests - To Complete'!F7:Y7,"Not Checked")</f>
        <v>0</v>
      </c>
    </row>
    <row r="7" spans="1:5" s="33" customFormat="1" ht="44.15" customHeight="1">
      <c r="A7" s="30" t="s">
        <v>65</v>
      </c>
      <c r="B7" s="1">
        <f>COUNTIF('macOS Zoom Tests - To Complete'!F9:Y9,"Pass")</f>
        <v>0</v>
      </c>
      <c r="C7" s="1">
        <f>COUNTIF('macOS Zoom Tests - To Complete'!F9:Y9,"Fail")</f>
        <v>0</v>
      </c>
      <c r="D7" s="1">
        <f>COUNTIF('macOS Zoom Tests - To Complete'!F9:Y9,"Not Present")</f>
        <v>0</v>
      </c>
      <c r="E7" s="1">
        <f>COUNTIF('macOS Zoom Tests - To Complete'!F9:Y9,"Not Checked")</f>
        <v>0</v>
      </c>
    </row>
    <row r="8" spans="1:5" s="33" customFormat="1" ht="44.15" customHeight="1">
      <c r="A8" s="30" t="s">
        <v>68</v>
      </c>
      <c r="B8" s="1">
        <f>COUNTIF('macOS Zoom Tests - To Complete'!F11:Y11,"Pass")</f>
        <v>0</v>
      </c>
      <c r="C8" s="1">
        <f>COUNTIF('macOS Zoom Tests - To Complete'!F11:Y11,"Fail")</f>
        <v>0</v>
      </c>
      <c r="D8" s="1">
        <f>COUNTIF('macOS Zoom Tests - To Complete'!F11:Y11,"Not Present")</f>
        <v>0</v>
      </c>
      <c r="E8" s="1">
        <f>COUNTIF('macOS Zoom Tests - To Complete'!F11:Y11,"Not Checked")</f>
        <v>0</v>
      </c>
    </row>
    <row r="9" spans="1:5" s="33" customFormat="1" ht="44.15" customHeight="1">
      <c r="A9" s="30" t="s">
        <v>73</v>
      </c>
      <c r="B9" s="1">
        <f>COUNTIF('macOS Zoom Tests - To Complete'!F13:Y13,"Pass")</f>
        <v>0</v>
      </c>
      <c r="C9" s="1">
        <f>COUNTIF('macOS Zoom Tests - To Complete'!F13:Y13,"Fail")</f>
        <v>0</v>
      </c>
      <c r="D9" s="1">
        <f>COUNTIF('macOS Zoom Tests - To Complete'!F13:Y13,"Not Present")</f>
        <v>0</v>
      </c>
      <c r="E9" s="1">
        <f>COUNTIF('macOS Zoom Tests - To Complete'!F13:Y13,"Not Checked")</f>
        <v>0</v>
      </c>
    </row>
    <row r="10" spans="1:5" s="33" customFormat="1" ht="44.15" customHeight="1" thickBot="1">
      <c r="A10" s="30" t="s">
        <v>76</v>
      </c>
      <c r="B10" s="1">
        <f>COUNTIF('macOS Zoom Tests - To Complete'!F15:Y15,"Pass")</f>
        <v>0</v>
      </c>
      <c r="C10" s="1">
        <f>COUNTIF('macOS Zoom Tests - To Complete'!F15:Y15,"Fail")</f>
        <v>0</v>
      </c>
      <c r="D10" s="1">
        <f>COUNTIF('macOS Zoom Tests - To Complete'!F15:Y15,"Not Present")</f>
        <v>0</v>
      </c>
      <c r="E10" s="1">
        <f>COUNTIF('macOS Zoom Tests - To Complete'!F15:Y15,"Not Checked")</f>
        <v>0</v>
      </c>
    </row>
    <row r="11" spans="1:5" s="38" customFormat="1" ht="44.15" customHeight="1" thickBot="1">
      <c r="A11" s="31" t="s">
        <v>80</v>
      </c>
      <c r="B11" s="34">
        <f>SUBTOTAL(109,Summary[Pass])</f>
        <v>0</v>
      </c>
      <c r="C11" s="35">
        <f>SUBTOTAL(109,Summary[Fail])</f>
        <v>0</v>
      </c>
      <c r="D11" s="36">
        <f>SUBTOTAL(109,Summary[Not Present])</f>
        <v>0</v>
      </c>
      <c r="E11" s="37">
        <f>SUBTOTAL(109,Summary[Not Checked])</f>
        <v>0</v>
      </c>
    </row>
  </sheetData>
  <sheetProtection sheet="1" objects="1" scenarios="1" sort="0" autoFilter="0"/>
  <pageMargins left="0.7" right="0.7" top="0.75" bottom="0.75" header="0.3" footer="0.3"/>
  <pageSetup paperSize="9" orientation="portrait" horizontalDpi="1200" verticalDpi="1200" r:id="rId1"/>
  <headerFooter>
    <oddHeader>&amp;C&amp;"Calibri"&amp;12&amp;K000000 Official&amp;1#_x000D_</oddHeader>
    <oddFooter>&amp;C_x000D_&amp;1#&amp;"Calibri"&amp;12&amp;K000000 Official</oddFooter>
  </headerFooter>
  <ignoredErrors>
    <ignoredError sqref="B10:C10 B8:C8 B9 B5:C5 B6:C6 B7:C7"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showGridLines="0" zoomScaleNormal="100" workbookViewId="0">
      <selection activeCell="A6" sqref="A6"/>
    </sheetView>
  </sheetViews>
  <sheetFormatPr defaultColWidth="0" defaultRowHeight="17.5" zeroHeight="1"/>
  <cols>
    <col min="1" max="1" width="64.69140625" style="29" customWidth="1"/>
    <col min="2" max="2" width="30.23046875" style="29" bestFit="1" customWidth="1"/>
    <col min="3" max="3" width="51.07421875" style="29" customWidth="1"/>
    <col min="4" max="4" width="26.3046875" style="29" customWidth="1"/>
    <col min="5" max="5" width="29.765625" style="29" bestFit="1" customWidth="1"/>
    <col min="6" max="6" width="31.07421875" style="29" customWidth="1"/>
    <col min="7" max="7" width="9.23046875" style="29" hidden="1" customWidth="1"/>
    <col min="8" max="16384" width="9.23046875" style="29" hidden="1"/>
  </cols>
  <sheetData>
    <row r="1" spans="1:6" s="2" customFormat="1" ht="220" customHeight="1" thickBot="1">
      <c r="A1" s="5" t="s">
        <v>133</v>
      </c>
      <c r="B1" s="10" t="s">
        <v>82</v>
      </c>
      <c r="C1" s="10" t="s">
        <v>82</v>
      </c>
      <c r="D1" s="10" t="s">
        <v>82</v>
      </c>
      <c r="E1" s="10" t="s">
        <v>82</v>
      </c>
      <c r="F1" s="10" t="s">
        <v>82</v>
      </c>
    </row>
    <row r="2" spans="1:6" s="2" customFormat="1" ht="24" customHeight="1">
      <c r="A2" s="10" t="s">
        <v>82</v>
      </c>
      <c r="B2" s="10" t="s">
        <v>82</v>
      </c>
      <c r="C2" s="10" t="s">
        <v>82</v>
      </c>
      <c r="D2" s="10" t="s">
        <v>82</v>
      </c>
      <c r="E2" s="10" t="s">
        <v>82</v>
      </c>
      <c r="F2" s="10" t="s">
        <v>82</v>
      </c>
    </row>
    <row r="3" spans="1:6" s="2" customFormat="1" ht="30" customHeight="1">
      <c r="A3" s="8" t="s">
        <v>84</v>
      </c>
      <c r="B3" s="10" t="s">
        <v>82</v>
      </c>
      <c r="C3" s="10" t="s">
        <v>82</v>
      </c>
      <c r="D3" s="10" t="s">
        <v>82</v>
      </c>
      <c r="E3" s="10" t="s">
        <v>82</v>
      </c>
      <c r="F3" s="10" t="s">
        <v>82</v>
      </c>
    </row>
    <row r="4" spans="1:6" s="19" customFormat="1" ht="30" customHeight="1">
      <c r="A4" s="60" t="s">
        <v>85</v>
      </c>
      <c r="B4" s="61" t="s">
        <v>86</v>
      </c>
      <c r="C4" s="61" t="s">
        <v>87</v>
      </c>
      <c r="D4" s="61" t="s">
        <v>88</v>
      </c>
      <c r="E4" s="61" t="s">
        <v>89</v>
      </c>
      <c r="F4" s="62" t="s">
        <v>90</v>
      </c>
    </row>
    <row r="5" spans="1:6" s="50" customFormat="1" ht="45" customHeight="1">
      <c r="A5" s="51" t="s">
        <v>54</v>
      </c>
      <c r="B5" s="47" t="str">
        <f>IF('Summary of results'!C5 &gt; 0,"One or more fails identified","All pass")</f>
        <v>All pass</v>
      </c>
      <c r="C5" s="28" t="s">
        <v>59</v>
      </c>
      <c r="D5" s="52"/>
      <c r="E5" s="52"/>
      <c r="F5" s="53"/>
    </row>
    <row r="6" spans="1:6" s="50" customFormat="1" ht="45" customHeight="1">
      <c r="A6" s="51" t="s">
        <v>60</v>
      </c>
      <c r="B6" s="47" t="str">
        <f>IF('Summary of results'!C6 &gt; 0,"One or more fails identified","All pass")</f>
        <v>All pass</v>
      </c>
      <c r="C6" s="28" t="s">
        <v>59</v>
      </c>
      <c r="D6" s="52"/>
      <c r="E6" s="52"/>
      <c r="F6" s="54"/>
    </row>
    <row r="7" spans="1:6" s="50" customFormat="1" ht="45" customHeight="1">
      <c r="A7" s="51" t="s">
        <v>65</v>
      </c>
      <c r="B7" s="47" t="str">
        <f>IF('Summary of results'!C7 &gt; 0,"One or more fails identified","All pass")</f>
        <v>All pass</v>
      </c>
      <c r="C7" s="28" t="s">
        <v>59</v>
      </c>
      <c r="D7" s="52"/>
      <c r="E7" s="52"/>
      <c r="F7" s="53"/>
    </row>
    <row r="8" spans="1:6" s="50" customFormat="1" ht="45" customHeight="1">
      <c r="A8" s="51" t="s">
        <v>68</v>
      </c>
      <c r="B8" s="47" t="str">
        <f>IF('Summary of results'!C8 &gt; 0,"One or more fails identified","All pass")</f>
        <v>All pass</v>
      </c>
      <c r="C8" s="28" t="s">
        <v>91</v>
      </c>
      <c r="D8" s="52"/>
      <c r="E8" s="52"/>
      <c r="F8" s="54"/>
    </row>
    <row r="9" spans="1:6" s="50" customFormat="1" ht="45" customHeight="1">
      <c r="A9" s="51" t="s">
        <v>73</v>
      </c>
      <c r="B9" s="47" t="str">
        <f>IF('Summary of results'!C9 &gt; 0,"One or more fails identified","All pass")</f>
        <v>All pass</v>
      </c>
      <c r="C9" s="28" t="s">
        <v>92</v>
      </c>
      <c r="D9" s="52"/>
      <c r="E9" s="52"/>
      <c r="F9" s="53"/>
    </row>
    <row r="10" spans="1:6" s="50" customFormat="1" ht="45" customHeight="1">
      <c r="A10" s="55" t="s">
        <v>76</v>
      </c>
      <c r="B10" s="56" t="str">
        <f>IF('Summary of results'!C10 &gt; 0,"One or more fails identified","All pass")</f>
        <v>All pass</v>
      </c>
      <c r="C10" s="57" t="s">
        <v>93</v>
      </c>
      <c r="D10" s="58"/>
      <c r="E10" s="58"/>
      <c r="F10" s="59"/>
    </row>
  </sheetData>
  <sheetProtection sheet="1" objects="1" scenarios="1" sort="0" autoFilter="0"/>
  <pageMargins left="0.7" right="0.7" top="0.75" bottom="0.75" header="0.3" footer="0.3"/>
  <pageSetup orientation="portrait" r:id="rId1"/>
  <headerFooter>
    <oddHeader>&amp;C&amp;"Calibri"&amp;12&amp;K000000 Official&amp;1#_x000D_</oddHeader>
    <oddFooter>&amp;C_x000D_&amp;1#&amp;"Calibri"&amp;12&amp;K000000 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6" sqref="B6"/>
    </sheetView>
  </sheetViews>
  <sheetFormatPr defaultRowHeight="15.5"/>
  <cols>
    <col min="1" max="1" width="39.07421875" customWidth="1"/>
    <col min="2" max="2" width="12" bestFit="1" customWidth="1"/>
    <col min="6" max="6" width="12" bestFit="1" customWidth="1"/>
  </cols>
  <sheetData>
    <row r="1" spans="1:2" ht="119.5" customHeight="1" thickBot="1">
      <c r="A1" s="5" t="s">
        <v>94</v>
      </c>
    </row>
    <row r="3" spans="1:2">
      <c r="B3" t="s">
        <v>21</v>
      </c>
    </row>
    <row r="4" spans="1:2">
      <c r="B4" t="s">
        <v>23</v>
      </c>
    </row>
    <row r="5" spans="1:2">
      <c r="B5" t="s">
        <v>95</v>
      </c>
    </row>
    <row r="6" spans="1:2">
      <c r="B6" t="s">
        <v>96</v>
      </c>
    </row>
  </sheetData>
  <sheetProtection sheet="1" objects="1" scenarios="1"/>
  <conditionalFormatting sqref="B11:B14">
    <cfRule type="colorScale" priority="1">
      <colorScale>
        <cfvo type="min"/>
        <cfvo type="percentile" val="50"/>
        <cfvo type="max"/>
        <color rgb="FFF8696B"/>
        <color rgb="FFFFEB84"/>
        <color rgb="FF63BE7B"/>
      </colorScale>
    </cfRule>
  </conditionalFormatting>
  <conditionalFormatting sqref="F3:F6 F3:G4">
    <cfRule type="colorScale" priority="2">
      <colorScale>
        <cfvo type="min"/>
        <cfvo type="percentile" val="50"/>
        <cfvo type="max"/>
        <color rgb="FFF8696B"/>
        <color rgb="FFFFEB84"/>
        <color rgb="FF63BE7B"/>
      </colorScale>
    </cfRule>
  </conditionalFormatting>
  <pageMargins left="0.7" right="0.7" top="0.75" bottom="0.75" header="0.3" footer="0.3"/>
  <headerFooter>
    <oddHeader>&amp;C&amp;"Calibri"&amp;12&amp;K000000 Official&amp;1#_x000D_</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28DDBC8ED164E92570382C86D94AC" ma:contentTypeVersion="20" ma:contentTypeDescription="Create a new document." ma:contentTypeScope="" ma:versionID="0dc664a50ff727538ebc64fb8fcdef6c">
  <xsd:schema xmlns:xsd="http://www.w3.org/2001/XMLSchema" xmlns:xs="http://www.w3.org/2001/XMLSchema" xmlns:p="http://schemas.microsoft.com/office/2006/metadata/properties" xmlns:ns1="http://schemas.microsoft.com/sharepoint/v3" xmlns:ns2="ab8fc642-d9c6-4370-b9d5-35f9395e6d97" xmlns:ns3="b1f036d1-2cff-45d3-aa60-8fdf70be0bec" xmlns:ns4="a04dbe3e-63b4-48d2-9d03-f0eb0c7bc09d" targetNamespace="http://schemas.microsoft.com/office/2006/metadata/properties" ma:root="true" ma:fieldsID="da8ab4e1f74bea4b62fd90a137d0a728" ns1:_="" ns2:_="" ns3:_="" ns4:_="">
    <xsd:import namespace="http://schemas.microsoft.com/sharepoint/v3"/>
    <xsd:import namespace="ab8fc642-d9c6-4370-b9d5-35f9395e6d97"/>
    <xsd:import namespace="b1f036d1-2cff-45d3-aa60-8fdf70be0bec"/>
    <xsd:import namespace="a04dbe3e-63b4-48d2-9d03-f0eb0c7bc0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fc642-d9c6-4370-b9d5-35f9395e6d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3ebcec-c535-4b75-bbfd-3283b9d628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036d1-2cff-45d3-aa60-8fdf70be0be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2fdcef0-ca6c-4fff-b307-b95f73397c95}" ma:internalName="TaxCatchAll" ma:showField="CatchAllData" ma:web="b1f036d1-2cff-45d3-aa60-8fdf70be0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04dbe3e-63b4-48d2-9d03-f0eb0c7bc09d" xsi:nil="true"/>
    <_ip_UnifiedCompliancePolicyProperties xmlns="http://schemas.microsoft.com/sharepoint/v3" xsi:nil="true"/>
    <lcf76f155ced4ddcb4097134ff3c332f xmlns="ab8fc642-d9c6-4370-b9d5-35f9395e6d9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BD4DD-1724-43EA-9F69-C68675406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8fc642-d9c6-4370-b9d5-35f9395e6d97"/>
    <ds:schemaRef ds:uri="b1f036d1-2cff-45d3-aa60-8fdf70be0bec"/>
    <ds:schemaRef ds:uri="a04dbe3e-63b4-48d2-9d03-f0eb0c7bc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A38BD2-C584-4C59-9CB8-118A544D3D99}">
  <ds:schemaRefs>
    <ds:schemaRef ds:uri="http://purl.org/dc/terms/"/>
    <ds:schemaRef ds:uri="http://schemas.openxmlformats.org/package/2006/metadata/core-properties"/>
    <ds:schemaRef ds:uri="http://schemas.microsoft.com/office/infopath/2007/PartnerControls"/>
    <ds:schemaRef ds:uri="a04dbe3e-63b4-48d2-9d03-f0eb0c7bc09d"/>
    <ds:schemaRef ds:uri="http://schemas.microsoft.com/office/2006/metadata/properties"/>
    <ds:schemaRef ds:uri="b1f036d1-2cff-45d3-aa60-8fdf70be0bec"/>
    <ds:schemaRef ds:uri="http://purl.org/dc/elements/1.1/"/>
    <ds:schemaRef ds:uri="http://schemas.microsoft.com/office/2006/documentManagement/types"/>
    <ds:schemaRef ds:uri="http://www.w3.org/XML/1998/namespace"/>
    <ds:schemaRef ds:uri="ab8fc642-d9c6-4370-b9d5-35f9395e6d97"/>
    <ds:schemaRef ds:uri="http://schemas.microsoft.com/sharepoint/v3"/>
    <ds:schemaRef ds:uri="http://purl.org/dc/dcmitype/"/>
  </ds:schemaRefs>
</ds:datastoreItem>
</file>

<file path=customXml/itemProps3.xml><?xml version="1.0" encoding="utf-8"?>
<ds:datastoreItem xmlns:ds="http://schemas.openxmlformats.org/officeDocument/2006/customXml" ds:itemID="{99560055-B184-4E5F-B93D-60A98985CCB8}">
  <ds:schemaRefs>
    <ds:schemaRef ds:uri="http://schemas.microsoft.com/sharepoint/v3/contenttype/forms"/>
  </ds:schemaRefs>
</ds:datastoreItem>
</file>

<file path=docMetadata/LabelInfo.xml><?xml version="1.0" encoding="utf-8"?>
<clbl:labelList xmlns:clbl="http://schemas.microsoft.com/office/2020/mipLabelMetadata">
  <clbl:label id="{af0d0528-6c7f-46d4-8e8a-b1e66ed9d67e}" enabled="1" method="Standard" siteId="{96f1f6e9-1057-4117-ac28-80cdfe86f8c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Instructions</vt:lpstr>
      <vt:lpstr>Test Information - To Complete</vt:lpstr>
      <vt:lpstr>macOS Zoom Tests - To Complete</vt:lpstr>
      <vt:lpstr>Summary of results</vt:lpstr>
      <vt:lpstr>Action plan</vt:lpstr>
      <vt:lpstr>Data</vt:lpstr>
    </vt:vector>
  </TitlesOfParts>
  <Manager/>
  <Company>DWP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Martyn DWP SHEFFIELD KINGS COURT</dc:creator>
  <cp:keywords/>
  <dc:description/>
  <cp:lastModifiedBy>Napier Thomas DIGITAL GROUP Sheffield Kings Court</cp:lastModifiedBy>
  <cp:revision/>
  <dcterms:created xsi:type="dcterms:W3CDTF">2021-02-03T09:10:05Z</dcterms:created>
  <dcterms:modified xsi:type="dcterms:W3CDTF">2024-10-25T15:16:45Z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0x01010036528DDBC8ED164E92570382C86D94AC</vt:lpwstr>
  </property>
  <property fmtid="{D5CDD505-2E9C-101B-9397-08002B2CF9AE}" pid="3" name="MediaServiceImageTags">
    <vt:lpwstr/>
  </property>
  <property fmtid="{D5CDD505-2E9C-101B-9397-08002B2CF9AE}" pid="4" name="MSIP_Label_af0d0528-6c7f-46d4-8e8a-b1e66ed9d67e_Enabled">
    <vt:lpwstr>true</vt:lpwstr>
  </property>
  <property fmtid="{D5CDD505-2E9C-101B-9397-08002B2CF9AE}" pid="5" name="MSIP_Label_af0d0528-6c7f-46d4-8e8a-b1e66ed9d67e_SetDate">
    <vt:lpwstr>2023-09-06T08:18:01Z</vt:lpwstr>
  </property>
  <property fmtid="{D5CDD505-2E9C-101B-9397-08002B2CF9AE}" pid="6" name="MSIP_Label_af0d0528-6c7f-46d4-8e8a-b1e66ed9d67e_Method">
    <vt:lpwstr>Standard</vt:lpwstr>
  </property>
  <property fmtid="{D5CDD505-2E9C-101B-9397-08002B2CF9AE}" pid="7" name="MSIP_Label_af0d0528-6c7f-46d4-8e8a-b1e66ed9d67e_Name">
    <vt:lpwstr>Official</vt:lpwstr>
  </property>
  <property fmtid="{D5CDD505-2E9C-101B-9397-08002B2CF9AE}" pid="8" name="MSIP_Label_af0d0528-6c7f-46d4-8e8a-b1e66ed9d67e_SiteId">
    <vt:lpwstr>96f1f6e9-1057-4117-ac28-80cdfe86f8c3</vt:lpwstr>
  </property>
  <property fmtid="{D5CDD505-2E9C-101B-9397-08002B2CF9AE}" pid="9" name="MSIP_Label_af0d0528-6c7f-46d4-8e8a-b1e66ed9d67e_ActionId">
    <vt:lpwstr>746dd38e-9a98-4cb4-80f9-4951e8b74494</vt:lpwstr>
  </property>
  <property fmtid="{D5CDD505-2E9C-101B-9397-08002B2CF9AE}" pid="10" name="MSIP_Label_af0d0528-6c7f-46d4-8e8a-b1e66ed9d67e_ContentBits">
    <vt:lpwstr>3</vt:lpwstr>
  </property>
</Properties>
</file>